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Objects="none" defaultThemeVersion="124226"/>
  <bookViews>
    <workbookView xWindow="120" yWindow="195" windowWidth="10125" windowHeight="3885" activeTab="4"/>
  </bookViews>
  <sheets>
    <sheet name="Template - Women" sheetId="38" r:id="rId1"/>
    <sheet name="Template - Men" sheetId="37" r:id="rId2"/>
    <sheet name="Day 1 Women" sheetId="8" r:id="rId3"/>
    <sheet name="Sheet1" sheetId="34" r:id="rId4"/>
    <sheet name="Competition totals" sheetId="33" r:id="rId5"/>
    <sheet name="Sheet2" sheetId="35" r:id="rId6"/>
  </sheets>
  <definedNames>
    <definedName name="_xlnm.Print_Area" localSheetId="2">'Day 1 Women'!$A$1:$R$25</definedName>
  </definedNames>
  <calcPr calcId="125725"/>
  <fileRecoveryPr repairLoad="1"/>
</workbook>
</file>

<file path=xl/calcChain.xml><?xml version="1.0" encoding="utf-8"?>
<calcChain xmlns="http://schemas.openxmlformats.org/spreadsheetml/2006/main">
  <c r="P14" i="33"/>
  <c r="Q14"/>
  <c r="R80" i="37"/>
  <c r="S80" s="1"/>
  <c r="Q80"/>
  <c r="P80"/>
  <c r="R79"/>
  <c r="S79" s="1"/>
  <c r="Q79"/>
  <c r="P79"/>
  <c r="R78"/>
  <c r="S78" s="1"/>
  <c r="Q78"/>
  <c r="P78"/>
  <c r="R77"/>
  <c r="S77" s="1"/>
  <c r="Q77"/>
  <c r="P77"/>
  <c r="R76"/>
  <c r="S76" s="1"/>
  <c r="Q76"/>
  <c r="P76"/>
  <c r="R75"/>
  <c r="S75" s="1"/>
  <c r="Q75"/>
  <c r="P75"/>
  <c r="R74"/>
  <c r="S74" s="1"/>
  <c r="Q74"/>
  <c r="P74"/>
  <c r="R73"/>
  <c r="S73" s="1"/>
  <c r="Q73"/>
  <c r="P73"/>
  <c r="R72"/>
  <c r="S72" s="1"/>
  <c r="Q72"/>
  <c r="P72"/>
  <c r="R71"/>
  <c r="S71" s="1"/>
  <c r="Q71"/>
  <c r="P71"/>
  <c r="R70"/>
  <c r="S70" s="1"/>
  <c r="Q70"/>
  <c r="P70"/>
  <c r="R69"/>
  <c r="S69" s="1"/>
  <c r="Q69"/>
  <c r="P69"/>
  <c r="R68"/>
  <c r="S68" s="1"/>
  <c r="Q68"/>
  <c r="P68"/>
  <c r="R67"/>
  <c r="S67" s="1"/>
  <c r="Q67"/>
  <c r="P67"/>
  <c r="R66"/>
  <c r="S66" s="1"/>
  <c r="Q66"/>
  <c r="P66"/>
  <c r="R65"/>
  <c r="S65" s="1"/>
  <c r="Q65"/>
  <c r="P65"/>
  <c r="R64"/>
  <c r="S64" s="1"/>
  <c r="Q64"/>
  <c r="P64"/>
  <c r="R63"/>
  <c r="S63" s="1"/>
  <c r="Q63"/>
  <c r="P63"/>
  <c r="R62"/>
  <c r="S62" s="1"/>
  <c r="Q62"/>
  <c r="P62"/>
  <c r="R61"/>
  <c r="S61" s="1"/>
  <c r="Q61"/>
  <c r="P61"/>
  <c r="R60"/>
  <c r="S60" s="1"/>
  <c r="Q60"/>
  <c r="P60"/>
  <c r="R59"/>
  <c r="S59" s="1"/>
  <c r="Q59"/>
  <c r="P59"/>
  <c r="R58"/>
  <c r="S58" s="1"/>
  <c r="Q58"/>
  <c r="P58"/>
  <c r="R57"/>
  <c r="S57" s="1"/>
  <c r="Q57"/>
  <c r="P57"/>
  <c r="R56"/>
  <c r="S56" s="1"/>
  <c r="Q56"/>
  <c r="P56"/>
  <c r="R55"/>
  <c r="S55" s="1"/>
  <c r="Q55"/>
  <c r="P55"/>
  <c r="R54"/>
  <c r="S54" s="1"/>
  <c r="Q54"/>
  <c r="P54"/>
  <c r="R53"/>
  <c r="S53" s="1"/>
  <c r="Q53"/>
  <c r="P53"/>
  <c r="R52"/>
  <c r="S52" s="1"/>
  <c r="Q52"/>
  <c r="P52"/>
  <c r="R51"/>
  <c r="S51" s="1"/>
  <c r="Q51"/>
  <c r="P51"/>
  <c r="R50"/>
  <c r="S50" s="1"/>
  <c r="Q50"/>
  <c r="P50"/>
  <c r="R49"/>
  <c r="S49" s="1"/>
  <c r="Q49"/>
  <c r="P49"/>
  <c r="R48"/>
  <c r="S48" s="1"/>
  <c r="Q48"/>
  <c r="P48"/>
  <c r="R47"/>
  <c r="S47" s="1"/>
  <c r="Q47"/>
  <c r="P47"/>
  <c r="R46"/>
  <c r="S46" s="1"/>
  <c r="Q46"/>
  <c r="P46"/>
  <c r="R45"/>
  <c r="S45" s="1"/>
  <c r="Q45"/>
  <c r="P45"/>
  <c r="R44"/>
  <c r="S44" s="1"/>
  <c r="Q44"/>
  <c r="P44"/>
  <c r="R43"/>
  <c r="S43" s="1"/>
  <c r="Q43"/>
  <c r="P43"/>
  <c r="R42"/>
  <c r="S42" s="1"/>
  <c r="Q42"/>
  <c r="P42"/>
  <c r="R41"/>
  <c r="S41" s="1"/>
  <c r="Q41"/>
  <c r="P41"/>
  <c r="R40"/>
  <c r="S40" s="1"/>
  <c r="Q40"/>
  <c r="P40"/>
  <c r="R39"/>
  <c r="S39" s="1"/>
  <c r="Q39"/>
  <c r="P39"/>
  <c r="R38"/>
  <c r="S38" s="1"/>
  <c r="Q38"/>
  <c r="P38"/>
  <c r="R37"/>
  <c r="S37" s="1"/>
  <c r="Q37"/>
  <c r="P37"/>
  <c r="R36"/>
  <c r="S36" s="1"/>
  <c r="Q36"/>
  <c r="P36"/>
  <c r="R35"/>
  <c r="S35" s="1"/>
  <c r="Q35"/>
  <c r="P35"/>
  <c r="R34"/>
  <c r="S34" s="1"/>
  <c r="Q34"/>
  <c r="P34"/>
  <c r="R33"/>
  <c r="S33" s="1"/>
  <c r="Q33"/>
  <c r="P33"/>
  <c r="R32"/>
  <c r="S32" s="1"/>
  <c r="Q32"/>
  <c r="P32"/>
  <c r="R31"/>
  <c r="S31" s="1"/>
  <c r="Q31"/>
  <c r="P31"/>
  <c r="R30"/>
  <c r="S30" s="1"/>
  <c r="Q30"/>
  <c r="P30"/>
  <c r="R29"/>
  <c r="S29" s="1"/>
  <c r="Q29"/>
  <c r="P29"/>
  <c r="R28"/>
  <c r="S28" s="1"/>
  <c r="Q28"/>
  <c r="P28"/>
  <c r="R27"/>
  <c r="S27" s="1"/>
  <c r="Q27"/>
  <c r="P27"/>
  <c r="R26"/>
  <c r="S26" s="1"/>
  <c r="Q26"/>
  <c r="P26"/>
  <c r="R25"/>
  <c r="S25" s="1"/>
  <c r="Q25"/>
  <c r="P25"/>
  <c r="R24"/>
  <c r="S24" s="1"/>
  <c r="Q24"/>
  <c r="P24"/>
  <c r="R23"/>
  <c r="S23" s="1"/>
  <c r="Q23"/>
  <c r="P23"/>
  <c r="R22"/>
  <c r="S22" s="1"/>
  <c r="Q22"/>
  <c r="P22"/>
  <c r="R21"/>
  <c r="S21" s="1"/>
  <c r="Q21"/>
  <c r="P21"/>
  <c r="R20"/>
  <c r="S20" s="1"/>
  <c r="Q20"/>
  <c r="P20"/>
  <c r="R19"/>
  <c r="S19" s="1"/>
  <c r="Q19"/>
  <c r="P19"/>
  <c r="R18"/>
  <c r="S18" s="1"/>
  <c r="Q18"/>
  <c r="P18"/>
  <c r="R17"/>
  <c r="S17" s="1"/>
  <c r="Q17"/>
  <c r="P17"/>
  <c r="R16"/>
  <c r="S16" s="1"/>
  <c r="Q16"/>
  <c r="P16"/>
  <c r="R15"/>
  <c r="S15" s="1"/>
  <c r="Q15"/>
  <c r="P15"/>
  <c r="R14"/>
  <c r="S14" s="1"/>
  <c r="Q14"/>
  <c r="P14"/>
  <c r="R13"/>
  <c r="S13" s="1"/>
  <c r="Q13"/>
  <c r="P13"/>
  <c r="R12"/>
  <c r="S12" s="1"/>
  <c r="Q12"/>
  <c r="P12"/>
  <c r="R11"/>
  <c r="S11" s="1"/>
  <c r="Q11"/>
  <c r="P11"/>
  <c r="R10"/>
  <c r="S10" s="1"/>
  <c r="Q10"/>
  <c r="P10"/>
  <c r="R9"/>
  <c r="S9" s="1"/>
  <c r="Q9"/>
  <c r="P9"/>
  <c r="R8"/>
  <c r="S8" s="1"/>
  <c r="Q8"/>
  <c r="P8"/>
  <c r="P8" i="38"/>
  <c r="Q8"/>
  <c r="R8" s="1"/>
  <c r="S8" s="1"/>
  <c r="P9"/>
  <c r="Q9"/>
  <c r="R9" s="1"/>
  <c r="S9" s="1"/>
  <c r="P10"/>
  <c r="Q10"/>
  <c r="R10" s="1"/>
  <c r="S10" s="1"/>
  <c r="P11"/>
  <c r="Q11"/>
  <c r="R11" s="1"/>
  <c r="S11" s="1"/>
  <c r="P12"/>
  <c r="Q12"/>
  <c r="R12" s="1"/>
  <c r="S12" s="1"/>
  <c r="P13"/>
  <c r="Q13"/>
  <c r="R13" s="1"/>
  <c r="S13" s="1"/>
  <c r="P14"/>
  <c r="Q14"/>
  <c r="R14" s="1"/>
  <c r="S14" s="1"/>
  <c r="P15"/>
  <c r="Q15"/>
  <c r="R15" s="1"/>
  <c r="S15" s="1"/>
  <c r="P16"/>
  <c r="Q16"/>
  <c r="R16" s="1"/>
  <c r="S16" s="1"/>
  <c r="P17"/>
  <c r="Q17"/>
  <c r="R17" s="1"/>
  <c r="S17" s="1"/>
  <c r="P18"/>
  <c r="Q18"/>
  <c r="R18" s="1"/>
  <c r="S18" s="1"/>
  <c r="P19"/>
  <c r="Q19"/>
  <c r="R19" s="1"/>
  <c r="S19" s="1"/>
  <c r="P20"/>
  <c r="Q20"/>
  <c r="R20" s="1"/>
  <c r="S20" s="1"/>
  <c r="P21"/>
  <c r="Q21"/>
  <c r="R21" s="1"/>
  <c r="S21" s="1"/>
  <c r="P22"/>
  <c r="Q22"/>
  <c r="R22" s="1"/>
  <c r="S22" s="1"/>
  <c r="P23"/>
  <c r="Q23"/>
  <c r="R23" s="1"/>
  <c r="S23" s="1"/>
  <c r="P24"/>
  <c r="Q24"/>
  <c r="R24" s="1"/>
  <c r="S24" s="1"/>
  <c r="P25"/>
  <c r="Q25"/>
  <c r="R25" s="1"/>
  <c r="S25" s="1"/>
  <c r="P26"/>
  <c r="Q26"/>
  <c r="R26" s="1"/>
  <c r="S26" s="1"/>
  <c r="P27"/>
  <c r="Q27"/>
  <c r="R27" s="1"/>
  <c r="S27" s="1"/>
  <c r="P28"/>
  <c r="Q28"/>
  <c r="R28" s="1"/>
  <c r="S28" s="1"/>
  <c r="P29"/>
  <c r="Q29"/>
  <c r="R29" s="1"/>
  <c r="S29" s="1"/>
  <c r="P30"/>
  <c r="Q30"/>
  <c r="R30" s="1"/>
  <c r="S30" s="1"/>
  <c r="P31"/>
  <c r="Q31"/>
  <c r="R31" s="1"/>
  <c r="S31" s="1"/>
  <c r="P32"/>
  <c r="Q32"/>
  <c r="R32" s="1"/>
  <c r="S32" s="1"/>
  <c r="P33"/>
  <c r="Q33"/>
  <c r="R33" s="1"/>
  <c r="S33" s="1"/>
  <c r="P34"/>
  <c r="Q34"/>
  <c r="R34" s="1"/>
  <c r="S34" s="1"/>
  <c r="P35"/>
  <c r="Q35"/>
  <c r="R35" s="1"/>
  <c r="S35" s="1"/>
  <c r="P36"/>
  <c r="Q36"/>
  <c r="R36" s="1"/>
  <c r="S36" s="1"/>
  <c r="P37"/>
  <c r="Q37"/>
  <c r="R37" s="1"/>
  <c r="S37" s="1"/>
  <c r="P38"/>
  <c r="Q38"/>
  <c r="R38" s="1"/>
  <c r="S38" s="1"/>
  <c r="P39"/>
  <c r="Q39"/>
  <c r="R39" s="1"/>
  <c r="S39" s="1"/>
  <c r="P40"/>
  <c r="Q40"/>
  <c r="R40" s="1"/>
  <c r="S40" s="1"/>
  <c r="P41"/>
  <c r="Q41"/>
  <c r="R41" s="1"/>
  <c r="S41" s="1"/>
  <c r="P42"/>
  <c r="Q42"/>
  <c r="R42" s="1"/>
  <c r="S42" s="1"/>
  <c r="P43"/>
  <c r="Q43"/>
  <c r="R43" s="1"/>
  <c r="S43" s="1"/>
  <c r="P44"/>
  <c r="Q44"/>
  <c r="R44" s="1"/>
  <c r="S44" s="1"/>
  <c r="P45"/>
  <c r="Q45"/>
  <c r="R45" s="1"/>
  <c r="S45" s="1"/>
  <c r="P46"/>
  <c r="Q46"/>
  <c r="R46" s="1"/>
  <c r="S46" s="1"/>
  <c r="P47"/>
  <c r="Q47"/>
  <c r="R47" s="1"/>
  <c r="S47" s="1"/>
  <c r="P48"/>
  <c r="Q48"/>
  <c r="R48" s="1"/>
  <c r="S48" s="1"/>
  <c r="P49"/>
  <c r="Q49"/>
  <c r="R49" s="1"/>
  <c r="S49" s="1"/>
  <c r="P50"/>
  <c r="Q50"/>
  <c r="R50" s="1"/>
  <c r="S50" s="1"/>
  <c r="P51"/>
  <c r="Q51"/>
  <c r="R51" s="1"/>
  <c r="S51" s="1"/>
  <c r="Q7"/>
  <c r="P7"/>
  <c r="Q7" i="37"/>
  <c r="P7"/>
  <c r="Q41" i="33"/>
  <c r="Q40"/>
  <c r="Q37"/>
  <c r="Q36"/>
  <c r="Q31"/>
  <c r="Q30"/>
  <c r="Q29"/>
  <c r="Q27"/>
  <c r="P41"/>
  <c r="P38"/>
  <c r="P37"/>
  <c r="P36"/>
  <c r="P32"/>
  <c r="P31"/>
  <c r="P28"/>
  <c r="P27"/>
  <c r="P40"/>
  <c r="Q39"/>
  <c r="P39"/>
  <c r="Q38"/>
  <c r="Q35"/>
  <c r="P35"/>
  <c r="Q32"/>
  <c r="P30"/>
  <c r="P29"/>
  <c r="Q28"/>
  <c r="Q26"/>
  <c r="P26"/>
  <c r="Q25"/>
  <c r="P25"/>
  <c r="Q24"/>
  <c r="P24"/>
  <c r="Q23"/>
  <c r="P23"/>
  <c r="Q22"/>
  <c r="P22"/>
  <c r="Q21"/>
  <c r="P21"/>
  <c r="Q20"/>
  <c r="P20"/>
  <c r="Q19"/>
  <c r="P19"/>
  <c r="Q18"/>
  <c r="P18"/>
  <c r="Q17"/>
  <c r="P17"/>
  <c r="Q16"/>
  <c r="P16"/>
  <c r="Q15"/>
  <c r="P15"/>
  <c r="Q13"/>
  <c r="P13"/>
  <c r="Q12"/>
  <c r="P12"/>
  <c r="Q11"/>
  <c r="P11"/>
  <c r="Q10"/>
  <c r="P10"/>
  <c r="Q9"/>
  <c r="P9"/>
  <c r="Q8"/>
  <c r="P8"/>
  <c r="Q7"/>
  <c r="P7"/>
  <c r="P34"/>
  <c r="Q34" s="1"/>
  <c r="P33"/>
  <c r="Q33" s="1"/>
  <c r="R19" l="1"/>
  <c r="R14"/>
  <c r="S14" s="1"/>
  <c r="R25"/>
  <c r="R16"/>
  <c r="S19"/>
  <c r="R15"/>
  <c r="S15" s="1"/>
  <c r="R22"/>
  <c r="S22" s="1"/>
  <c r="R26"/>
  <c r="S26" s="1"/>
  <c r="R13"/>
  <c r="S13" s="1"/>
  <c r="R7" i="37"/>
  <c r="S7" s="1"/>
  <c r="R7" i="38"/>
  <c r="S7" s="1"/>
  <c r="R35" i="33"/>
  <c r="R32"/>
  <c r="S32" s="1"/>
  <c r="R40"/>
  <c r="S40" s="1"/>
  <c r="R30"/>
  <c r="S30" s="1"/>
  <c r="R33"/>
  <c r="S33" s="1"/>
  <c r="R31"/>
  <c r="S31" s="1"/>
  <c r="R38"/>
  <c r="S38" s="1"/>
  <c r="R39"/>
  <c r="S39" s="1"/>
  <c r="R28"/>
  <c r="S28" s="1"/>
  <c r="R37"/>
  <c r="S37" s="1"/>
  <c r="R29"/>
  <c r="S29" s="1"/>
  <c r="R34"/>
  <c r="S34" s="1"/>
  <c r="R36"/>
  <c r="S36" s="1"/>
  <c r="R41"/>
  <c r="S41" s="1"/>
  <c r="R27"/>
  <c r="S27" s="1"/>
  <c r="R17"/>
  <c r="S17" s="1"/>
  <c r="R18"/>
  <c r="S18" s="1"/>
  <c r="R24"/>
  <c r="S24" s="1"/>
  <c r="R23"/>
  <c r="S23" s="1"/>
  <c r="R20"/>
  <c r="S20" s="1"/>
  <c r="R21"/>
  <c r="S21" s="1"/>
  <c r="R10"/>
  <c r="S10" s="1"/>
  <c r="R12"/>
  <c r="S12" s="1"/>
  <c r="R8"/>
  <c r="S8" s="1"/>
  <c r="R9"/>
  <c r="S9" s="1"/>
  <c r="R7"/>
  <c r="R11"/>
  <c r="S11" s="1"/>
  <c r="S36" i="35"/>
  <c r="Q38"/>
  <c r="P38"/>
  <c r="Q37"/>
  <c r="P37"/>
  <c r="Q36"/>
  <c r="P36"/>
  <c r="R36" s="1"/>
  <c r="Q35"/>
  <c r="P35"/>
  <c r="Q34"/>
  <c r="P34"/>
  <c r="R34" s="1"/>
  <c r="S34" s="1"/>
  <c r="Q33"/>
  <c r="P33"/>
  <c r="Q32"/>
  <c r="P32"/>
  <c r="R32" s="1"/>
  <c r="S32" s="1"/>
  <c r="Q31"/>
  <c r="P31"/>
  <c r="Q30"/>
  <c r="P30"/>
  <c r="Q29"/>
  <c r="P29"/>
  <c r="Q28"/>
  <c r="P28"/>
  <c r="Q27"/>
  <c r="P27"/>
  <c r="Q26"/>
  <c r="P26"/>
  <c r="Q25"/>
  <c r="P25"/>
  <c r="Q24"/>
  <c r="P24"/>
  <c r="R24" s="1"/>
  <c r="S24" s="1"/>
  <c r="Q21"/>
  <c r="P21"/>
  <c r="Q20"/>
  <c r="P20"/>
  <c r="Q19"/>
  <c r="P19"/>
  <c r="Q18"/>
  <c r="P18"/>
  <c r="Q17"/>
  <c r="P17"/>
  <c r="Q16"/>
  <c r="P16"/>
  <c r="Q15"/>
  <c r="P15"/>
  <c r="Q12"/>
  <c r="P12"/>
  <c r="Q11"/>
  <c r="P11"/>
  <c r="S10"/>
  <c r="Q9"/>
  <c r="P9"/>
  <c r="Q8"/>
  <c r="P8"/>
  <c r="R8" l="1"/>
  <c r="S8" s="1"/>
  <c r="R9"/>
  <c r="S9" s="1"/>
  <c r="R11"/>
  <c r="S11" s="1"/>
  <c r="R12"/>
  <c r="S12" s="1"/>
  <c r="R15"/>
  <c r="S15" s="1"/>
  <c r="R18"/>
  <c r="S18" s="1"/>
  <c r="A18" s="1"/>
  <c r="R19"/>
  <c r="S19" s="1"/>
  <c r="A19" s="1"/>
  <c r="R20"/>
  <c r="S20" s="1"/>
  <c r="A20" s="1"/>
  <c r="R26"/>
  <c r="S26" s="1"/>
  <c r="A26" s="1"/>
  <c r="R25"/>
  <c r="S25" s="1"/>
  <c r="R28"/>
  <c r="S28" s="1"/>
  <c r="A28" s="1"/>
  <c r="R29"/>
  <c r="S29" s="1"/>
  <c r="A29" s="1"/>
  <c r="R30"/>
  <c r="S30" s="1"/>
  <c r="A30" s="1"/>
  <c r="R31"/>
  <c r="S31" s="1"/>
  <c r="R35"/>
  <c r="S35" s="1"/>
  <c r="R37"/>
  <c r="S37" s="1"/>
  <c r="R38"/>
  <c r="S38" s="1"/>
  <c r="A38" s="1"/>
  <c r="R33"/>
  <c r="S33" s="1"/>
  <c r="A36" s="1"/>
  <c r="R27"/>
  <c r="S27" s="1"/>
  <c r="A27" s="1"/>
  <c r="R16"/>
  <c r="S16" s="1"/>
  <c r="A16" s="1"/>
  <c r="R17"/>
  <c r="S17" s="1"/>
  <c r="A17" s="1"/>
  <c r="R21"/>
  <c r="S21" s="1"/>
  <c r="A21" s="1"/>
  <c r="A24"/>
  <c r="A34"/>
  <c r="A35"/>
  <c r="A37"/>
  <c r="A25"/>
  <c r="A15"/>
  <c r="R14" i="8"/>
  <c r="R15"/>
  <c r="R16"/>
  <c r="R17"/>
  <c r="R18"/>
  <c r="R19"/>
  <c r="R20"/>
  <c r="R21"/>
  <c r="R22"/>
  <c r="R23"/>
  <c r="R24"/>
  <c r="R25"/>
  <c r="R12"/>
  <c r="P11"/>
  <c r="O11"/>
  <c r="A33" i="35" l="1"/>
  <c r="Q11" i="8"/>
  <c r="R11" s="1"/>
  <c r="R7" l="1"/>
  <c r="S7" i="33"/>
  <c r="P13" i="8" l="1"/>
  <c r="Q13" l="1"/>
  <c r="R13" s="1"/>
  <c r="P20"/>
  <c r="O20"/>
  <c r="P21"/>
  <c r="O21"/>
  <c r="P19"/>
  <c r="O19"/>
  <c r="P22"/>
  <c r="O22"/>
  <c r="P24"/>
  <c r="O24"/>
  <c r="P18"/>
  <c r="O18"/>
  <c r="P23"/>
  <c r="O23"/>
  <c r="P25"/>
  <c r="O25"/>
  <c r="P14"/>
  <c r="O14"/>
  <c r="P15"/>
  <c r="O15"/>
  <c r="P16"/>
  <c r="O16"/>
  <c r="P12"/>
  <c r="O12"/>
  <c r="R10" l="1"/>
  <c r="Q12"/>
  <c r="Q16"/>
  <c r="Q15"/>
  <c r="Q25"/>
  <c r="Q23"/>
  <c r="Q18"/>
  <c r="Q24"/>
  <c r="Q22"/>
  <c r="Q19"/>
  <c r="Q21"/>
  <c r="Q20"/>
  <c r="R9" l="1"/>
  <c r="R8"/>
</calcChain>
</file>

<file path=xl/sharedStrings.xml><?xml version="1.0" encoding="utf-8"?>
<sst xmlns="http://schemas.openxmlformats.org/spreadsheetml/2006/main" count="228" uniqueCount="139">
  <si>
    <t>CLUB</t>
  </si>
  <si>
    <t>PLACE</t>
  </si>
  <si>
    <t>LOT N.</t>
  </si>
  <si>
    <r>
      <t xml:space="preserve">BIRTH YEAR               </t>
    </r>
    <r>
      <rPr>
        <b/>
        <sz val="9"/>
        <rFont val="Arial Black"/>
        <family val="2"/>
      </rPr>
      <t>DDMMYY</t>
    </r>
    <r>
      <rPr>
        <b/>
        <sz val="8"/>
        <rFont val="Arial Black"/>
        <family val="2"/>
      </rPr>
      <t xml:space="preserve"> </t>
    </r>
  </si>
  <si>
    <t>BODYWEIGHT CATEGORY, kg</t>
  </si>
  <si>
    <t>BODY WEIGHT kg</t>
  </si>
  <si>
    <t>SNATCH kg</t>
  </si>
  <si>
    <t>JERK kg</t>
  </si>
  <si>
    <t>BEST RESULT</t>
  </si>
  <si>
    <t>TOTAL kg</t>
  </si>
  <si>
    <t>SINCLAIR</t>
  </si>
  <si>
    <t>FAMILY NAME</t>
  </si>
  <si>
    <t>GIVEN NAME</t>
  </si>
  <si>
    <t>ANNOUNCED TOTAL</t>
  </si>
  <si>
    <t>BRITISH WEIGHT LIFTING</t>
  </si>
  <si>
    <t xml:space="preserve"> </t>
  </si>
  <si>
    <t>Crystal  Palace NSC</t>
  </si>
  <si>
    <t>British Youth Championships</t>
  </si>
  <si>
    <t>Saturday 4th May 2013</t>
  </si>
  <si>
    <t xml:space="preserve">Bethnal Green  </t>
  </si>
  <si>
    <t>Bass</t>
  </si>
  <si>
    <t>Grp 4</t>
  </si>
  <si>
    <t xml:space="preserve">LONDON SERIES 3 </t>
  </si>
  <si>
    <t>BETHNAL GREEN WEIGHTLIFTING CLUB</t>
  </si>
  <si>
    <t>SATURDAY 19TH JULY  2014</t>
  </si>
  <si>
    <t>MICHAEL</t>
  </si>
  <si>
    <t>Fierro</t>
  </si>
  <si>
    <t>Grp 2</t>
  </si>
  <si>
    <t>Grp 1</t>
  </si>
  <si>
    <t>Grp 3</t>
  </si>
  <si>
    <t>LINN</t>
  </si>
  <si>
    <t>Mayhew</t>
  </si>
  <si>
    <t>SONIA</t>
  </si>
  <si>
    <t>DYANA</t>
  </si>
  <si>
    <t xml:space="preserve">Altenor </t>
  </si>
  <si>
    <t>HEIKE</t>
  </si>
  <si>
    <t>Niemande</t>
  </si>
  <si>
    <t>MARIA</t>
  </si>
  <si>
    <t>Rosca</t>
  </si>
  <si>
    <t>DILNAZ</t>
  </si>
  <si>
    <t>Gazdar</t>
  </si>
  <si>
    <t>RAYEN</t>
  </si>
  <si>
    <t>Cupip</t>
  </si>
  <si>
    <t>CHRISTINE</t>
  </si>
  <si>
    <t>Cope</t>
  </si>
  <si>
    <t>RAINBOW</t>
  </si>
  <si>
    <t xml:space="preserve">BRONIA </t>
  </si>
  <si>
    <t>Flach</t>
  </si>
  <si>
    <t>SOPHIA</t>
  </si>
  <si>
    <t>Carundang</t>
  </si>
  <si>
    <t>LUCY</t>
  </si>
  <si>
    <t>Hugmes</t>
  </si>
  <si>
    <t xml:space="preserve">BETHNAL GREEN WEIGHTLIFTING CLUB </t>
  </si>
  <si>
    <t>DAVID</t>
  </si>
  <si>
    <t xml:space="preserve">MARK </t>
  </si>
  <si>
    <t>MATT</t>
  </si>
  <si>
    <t>Rodwell</t>
  </si>
  <si>
    <t xml:space="preserve">BIRTH YEAR               DDMMYY </t>
  </si>
  <si>
    <t>Bethnal Green</t>
  </si>
  <si>
    <t xml:space="preserve">SATURDAY 19TH July 2014 </t>
  </si>
  <si>
    <t>x</t>
  </si>
  <si>
    <t>x80</t>
  </si>
  <si>
    <t>x72</t>
  </si>
  <si>
    <t>x85</t>
  </si>
  <si>
    <t>x102</t>
  </si>
  <si>
    <t>x100</t>
  </si>
  <si>
    <t>x87</t>
  </si>
  <si>
    <t>x95</t>
  </si>
  <si>
    <t>x110</t>
  </si>
  <si>
    <t>x115</t>
  </si>
  <si>
    <t>x35</t>
  </si>
  <si>
    <t>x47</t>
  </si>
  <si>
    <t>x55</t>
  </si>
  <si>
    <t>x60</t>
  </si>
  <si>
    <t>x117</t>
  </si>
  <si>
    <t>Southern Championships</t>
  </si>
  <si>
    <t>SATURDAY 8TH OCTOBER  2014</t>
  </si>
  <si>
    <t>DEREK</t>
  </si>
  <si>
    <t>Stewart</t>
  </si>
  <si>
    <t>ALAN</t>
  </si>
  <si>
    <t>Oldershaw</t>
  </si>
  <si>
    <t>Skrypij</t>
  </si>
  <si>
    <t>PAT</t>
  </si>
  <si>
    <t>Atteridge</t>
  </si>
  <si>
    <t>Manion</t>
  </si>
  <si>
    <t>Butt</t>
  </si>
  <si>
    <t>MOHAMMED</t>
  </si>
  <si>
    <t>ZAURO</t>
  </si>
  <si>
    <t>Gardenal</t>
  </si>
  <si>
    <t>MARK</t>
  </si>
  <si>
    <t>Welch</t>
  </si>
  <si>
    <t>PETER</t>
  </si>
  <si>
    <t>Cardona</t>
  </si>
  <si>
    <t>GRAHAM</t>
  </si>
  <si>
    <t>Skinner</t>
  </si>
  <si>
    <t>CHRIS</t>
  </si>
  <si>
    <t>Ryan</t>
  </si>
  <si>
    <t>STEPHEN</t>
  </si>
  <si>
    <t>Dodd</t>
  </si>
  <si>
    <t>GURDAEER</t>
  </si>
  <si>
    <t>Dhesi</t>
  </si>
  <si>
    <t>STUART</t>
  </si>
  <si>
    <t>Choate</t>
  </si>
  <si>
    <t>JOHN</t>
  </si>
  <si>
    <t>ATTERIDGE</t>
  </si>
  <si>
    <t>HEATHER</t>
  </si>
  <si>
    <t>Allison</t>
  </si>
  <si>
    <t>Altenor</t>
  </si>
  <si>
    <t>Casupang</t>
  </si>
  <si>
    <t>GWEN</t>
  </si>
  <si>
    <t>Leick</t>
  </si>
  <si>
    <t>KAYE</t>
  </si>
  <si>
    <t>Gugich</t>
  </si>
  <si>
    <t>TIM</t>
  </si>
  <si>
    <t>Bell</t>
  </si>
  <si>
    <t>RYAN</t>
  </si>
  <si>
    <t>Morton</t>
  </si>
  <si>
    <t>TONY</t>
  </si>
  <si>
    <t>Down</t>
  </si>
  <si>
    <t>Roach</t>
  </si>
  <si>
    <t>LLOYD</t>
  </si>
  <si>
    <t>Morgan</t>
  </si>
  <si>
    <t>ANDRE</t>
  </si>
  <si>
    <t>x52</t>
  </si>
  <si>
    <t>x28</t>
  </si>
  <si>
    <t>x30</t>
  </si>
  <si>
    <t>x93</t>
  </si>
  <si>
    <t>x83</t>
  </si>
  <si>
    <t>x107</t>
  </si>
  <si>
    <t>x36</t>
  </si>
  <si>
    <t>x37</t>
  </si>
  <si>
    <t>x54</t>
  </si>
  <si>
    <t>Referees</t>
  </si>
  <si>
    <t>Heather Allison</t>
  </si>
  <si>
    <t>David Manion</t>
  </si>
  <si>
    <t>Alan Oldershaw</t>
  </si>
  <si>
    <t xml:space="preserve">Denise Overall-Ramsay </t>
  </si>
  <si>
    <t>Stuart Choate</t>
  </si>
  <si>
    <t>Caroline Charles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</si>
</sst>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;[Red]0.00"/>
  </numFmts>
  <fonts count="2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8"/>
      <name val="Calibri"/>
      <family val="2"/>
    </font>
    <font>
      <b/>
      <sz val="18"/>
      <color indexed="12"/>
      <name val="Arial"/>
      <family val="2"/>
    </font>
    <font>
      <b/>
      <sz val="8"/>
      <name val="Arial Black"/>
      <family val="2"/>
    </font>
    <font>
      <b/>
      <sz val="10"/>
      <name val="Arial Black"/>
      <family val="2"/>
    </font>
    <font>
      <b/>
      <sz val="9"/>
      <name val="Arial Black"/>
      <family val="2"/>
    </font>
    <font>
      <b/>
      <sz val="10"/>
      <name val="Arial"/>
      <family val="2"/>
    </font>
    <font>
      <b/>
      <sz val="16"/>
      <name val="Arial"/>
      <family val="2"/>
    </font>
    <font>
      <b/>
      <sz val="20"/>
      <color indexed="12"/>
      <name val="Arial"/>
      <family val="2"/>
    </font>
    <font>
      <b/>
      <sz val="16"/>
      <color indexed="8"/>
      <name val="Arial"/>
      <family val="2"/>
    </font>
    <font>
      <b/>
      <sz val="16"/>
      <color theme="1"/>
      <name val="Arial"/>
      <family val="2"/>
    </font>
    <font>
      <b/>
      <i/>
      <sz val="16"/>
      <name val="Arial Black"/>
      <family val="2"/>
    </font>
    <font>
      <b/>
      <sz val="11"/>
      <color indexed="12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u/>
      <sz val="9"/>
      <color indexed="8"/>
      <name val="Arial"/>
      <family val="2"/>
    </font>
    <font>
      <b/>
      <u/>
      <sz val="9"/>
      <name val="Arial"/>
      <family val="2"/>
    </font>
    <font>
      <b/>
      <i/>
      <sz val="9"/>
      <name val="Arial"/>
      <family val="2"/>
    </font>
    <font>
      <b/>
      <i/>
      <sz val="9"/>
      <name val="Arial Black"/>
      <family val="2"/>
    </font>
    <font>
      <b/>
      <sz val="12"/>
      <name val="Arial Black"/>
      <family val="2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6">
    <xf numFmtId="0" fontId="0" fillId="0" borderId="0" xfId="0"/>
    <xf numFmtId="0" fontId="0" fillId="0" borderId="0" xfId="0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 applyProtection="1"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left" vertical="center"/>
    </xf>
    <xf numFmtId="1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2" fontId="8" fillId="0" borderId="8" xfId="0" applyNumberFormat="1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0" fillId="0" borderId="0" xfId="0" applyFont="1"/>
    <xf numFmtId="1" fontId="8" fillId="0" borderId="1" xfId="0" applyNumberFormat="1" applyFont="1" applyBorder="1" applyAlignment="1">
      <alignment horizontal="center" vertical="center"/>
    </xf>
    <xf numFmtId="0" fontId="11" fillId="0" borderId="0" xfId="0" applyFont="1"/>
    <xf numFmtId="0" fontId="9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3" fillId="0" borderId="10" xfId="0" applyFont="1" applyBorder="1" applyAlignment="1" applyProtection="1">
      <alignment vertical="center"/>
      <protection locked="0"/>
    </xf>
    <xf numFmtId="0" fontId="10" fillId="0" borderId="13" xfId="0" applyFont="1" applyBorder="1"/>
    <xf numFmtId="1" fontId="8" fillId="0" borderId="1" xfId="0" applyNumberFormat="1" applyFont="1" applyFill="1" applyBorder="1" applyAlignment="1" applyProtection="1">
      <alignment horizontal="center" vertical="center"/>
      <protection locked="0"/>
    </xf>
    <xf numFmtId="14" fontId="8" fillId="0" borderId="1" xfId="0" applyNumberFormat="1" applyFont="1" applyFill="1" applyBorder="1" applyAlignment="1">
      <alignment horizontal="center" vertical="center"/>
    </xf>
    <xf numFmtId="0" fontId="0" fillId="0" borderId="0" xfId="0" applyAlignment="1"/>
    <xf numFmtId="1" fontId="8" fillId="0" borderId="9" xfId="0" applyNumberFormat="1" applyFont="1" applyFill="1" applyBorder="1" applyAlignment="1" applyProtection="1">
      <alignment horizontal="center" vertical="center"/>
      <protection locked="0"/>
    </xf>
    <xf numFmtId="1" fontId="8" fillId="0" borderId="8" xfId="0" quotePrefix="1" applyNumberFormat="1" applyFont="1" applyFill="1" applyBorder="1" applyAlignment="1" applyProtection="1">
      <alignment horizontal="center" vertical="center"/>
      <protection locked="0"/>
    </xf>
    <xf numFmtId="0" fontId="8" fillId="0" borderId="18" xfId="0" applyFont="1" applyBorder="1" applyAlignment="1">
      <alignment horizontal="center" vertical="center"/>
    </xf>
    <xf numFmtId="1" fontId="8" fillId="0" borderId="17" xfId="0" applyNumberFormat="1" applyFont="1" applyFill="1" applyBorder="1" applyAlignment="1" applyProtection="1">
      <alignment horizontal="center" vertical="center"/>
      <protection locked="0"/>
    </xf>
    <xf numFmtId="1" fontId="8" fillId="0" borderId="20" xfId="0" applyNumberFormat="1" applyFont="1" applyFill="1" applyBorder="1" applyAlignment="1" applyProtection="1">
      <alignment horizontal="center" vertical="center"/>
      <protection locked="0"/>
    </xf>
    <xf numFmtId="1" fontId="8" fillId="0" borderId="21" xfId="0" quotePrefix="1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left" vertical="center"/>
    </xf>
    <xf numFmtId="14" fontId="8" fillId="0" borderId="17" xfId="0" applyNumberFormat="1" applyFont="1" applyFill="1" applyBorder="1" applyAlignment="1">
      <alignment horizontal="center" vertical="center"/>
    </xf>
    <xf numFmtId="1" fontId="8" fillId="0" borderId="17" xfId="0" applyNumberFormat="1" applyFont="1" applyFill="1" applyBorder="1" applyAlignment="1">
      <alignment horizontal="center" vertical="center"/>
    </xf>
    <xf numFmtId="0" fontId="10" fillId="0" borderId="16" xfId="0" applyFont="1" applyBorder="1"/>
    <xf numFmtId="0" fontId="0" fillId="0" borderId="0" xfId="0" applyAlignment="1">
      <alignment horizontal="center"/>
    </xf>
    <xf numFmtId="0" fontId="3" fillId="0" borderId="0" xfId="0" applyFont="1" applyAlignment="1" applyProtection="1">
      <alignment horizontal="center" vertical="center"/>
      <protection locked="0"/>
    </xf>
    <xf numFmtId="0" fontId="4" fillId="2" borderId="15" xfId="0" applyFont="1" applyFill="1" applyBorder="1" applyAlignment="1">
      <alignment horizontal="center" vertical="center" wrapText="1"/>
    </xf>
    <xf numFmtId="1" fontId="0" fillId="0" borderId="0" xfId="0" applyNumberFormat="1" applyAlignment="1">
      <alignment horizontal="center"/>
    </xf>
    <xf numFmtId="0" fontId="4" fillId="2" borderId="2" xfId="0" applyFont="1" applyFill="1" applyBorder="1" applyAlignment="1">
      <alignment horizontal="center" vertical="center" textRotation="90" wrapText="1"/>
    </xf>
    <xf numFmtId="0" fontId="8" fillId="2" borderId="2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/>
    </xf>
    <xf numFmtId="0" fontId="8" fillId="0" borderId="15" xfId="0" applyFont="1" applyBorder="1" applyAlignment="1">
      <alignment horizontal="left" vertical="center"/>
    </xf>
    <xf numFmtId="1" fontId="8" fillId="0" borderId="15" xfId="0" applyNumberFormat="1" applyFont="1" applyFill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2" fontId="8" fillId="0" borderId="26" xfId="0" applyNumberFormat="1" applyFont="1" applyBorder="1" applyAlignment="1">
      <alignment horizontal="center" vertical="center"/>
    </xf>
    <xf numFmtId="0" fontId="10" fillId="0" borderId="8" xfId="0" applyFont="1" applyBorder="1"/>
    <xf numFmtId="1" fontId="8" fillId="0" borderId="35" xfId="0" applyNumberFormat="1" applyFont="1" applyFill="1" applyBorder="1" applyAlignment="1" applyProtection="1">
      <alignment horizontal="center" vertical="center"/>
      <protection locked="0"/>
    </xf>
    <xf numFmtId="1" fontId="8" fillId="0" borderId="36" xfId="0" quotePrefix="1" applyNumberFormat="1" applyFont="1" applyFill="1" applyBorder="1" applyAlignment="1" applyProtection="1">
      <alignment horizontal="center" vertical="center"/>
      <protection locked="0"/>
    </xf>
    <xf numFmtId="0" fontId="8" fillId="0" borderId="3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10" fillId="0" borderId="35" xfId="0" applyFont="1" applyBorder="1"/>
    <xf numFmtId="1" fontId="8" fillId="0" borderId="38" xfId="0" quotePrefix="1" applyNumberFormat="1" applyFont="1" applyFill="1" applyBorder="1" applyAlignment="1" applyProtection="1">
      <alignment horizontal="center" vertical="center"/>
      <protection locked="0"/>
    </xf>
    <xf numFmtId="0" fontId="8" fillId="0" borderId="28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64" fontId="12" fillId="4" borderId="19" xfId="0" applyNumberFormat="1" applyFont="1" applyFill="1" applyBorder="1" applyAlignment="1">
      <alignment horizontal="center"/>
    </xf>
    <xf numFmtId="0" fontId="10" fillId="0" borderId="21" xfId="0" applyFont="1" applyBorder="1"/>
    <xf numFmtId="2" fontId="12" fillId="3" borderId="14" xfId="0" applyNumberFormat="1" applyFont="1" applyFill="1" applyBorder="1" applyAlignment="1">
      <alignment horizontal="center"/>
    </xf>
    <xf numFmtId="0" fontId="10" fillId="0" borderId="37" xfId="0" applyFont="1" applyBorder="1"/>
    <xf numFmtId="0" fontId="8" fillId="0" borderId="17" xfId="0" applyFont="1" applyBorder="1" applyAlignment="1">
      <alignment horizontal="center"/>
    </xf>
    <xf numFmtId="0" fontId="11" fillId="0" borderId="8" xfId="0" applyFont="1" applyBorder="1"/>
    <xf numFmtId="0" fontId="11" fillId="0" borderId="35" xfId="0" applyFont="1" applyBorder="1"/>
    <xf numFmtId="14" fontId="8" fillId="0" borderId="15" xfId="0" applyNumberFormat="1" applyFont="1" applyFill="1" applyBorder="1" applyAlignment="1">
      <alignment horizontal="center" vertical="center"/>
    </xf>
    <xf numFmtId="0" fontId="8" fillId="5" borderId="35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5" borderId="36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6" borderId="26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8" fillId="6" borderId="36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5" borderId="33" xfId="0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/>
    </xf>
    <xf numFmtId="0" fontId="8" fillId="5" borderId="34" xfId="0" applyFont="1" applyFill="1" applyBorder="1" applyAlignment="1">
      <alignment horizontal="center" vertical="center"/>
    </xf>
    <xf numFmtId="1" fontId="8" fillId="5" borderId="35" xfId="0" applyNumberFormat="1" applyFont="1" applyFill="1" applyBorder="1" applyAlignment="1" applyProtection="1">
      <alignment horizontal="center" vertical="center"/>
      <protection locked="0"/>
    </xf>
    <xf numFmtId="0" fontId="10" fillId="0" borderId="13" xfId="0" applyFont="1" applyBorder="1" applyAlignment="1">
      <alignment horizontal="center"/>
    </xf>
    <xf numFmtId="1" fontId="8" fillId="5" borderId="36" xfId="0" quotePrefix="1" applyNumberFormat="1" applyFont="1" applyFill="1" applyBorder="1" applyAlignment="1" applyProtection="1">
      <alignment horizontal="center" vertical="center"/>
      <protection locked="0"/>
    </xf>
    <xf numFmtId="0" fontId="8" fillId="5" borderId="25" xfId="0" applyFont="1" applyFill="1" applyBorder="1" applyAlignment="1">
      <alignment horizontal="center" vertical="center"/>
    </xf>
    <xf numFmtId="1" fontId="8" fillId="5" borderId="1" xfId="0" applyNumberFormat="1" applyFont="1" applyFill="1" applyBorder="1" applyAlignment="1" applyProtection="1">
      <alignment horizontal="center" vertical="center"/>
      <protection locked="0"/>
    </xf>
    <xf numFmtId="1" fontId="8" fillId="5" borderId="8" xfId="0" quotePrefix="1" applyNumberFormat="1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/>
    </xf>
    <xf numFmtId="0" fontId="15" fillId="0" borderId="15" xfId="0" applyFont="1" applyBorder="1"/>
    <xf numFmtId="0" fontId="16" fillId="0" borderId="1" xfId="0" applyFont="1" applyBorder="1"/>
    <xf numFmtId="0" fontId="14" fillId="0" borderId="15" xfId="0" applyFont="1" applyBorder="1" applyAlignment="1">
      <alignment horizontal="left" vertical="center"/>
    </xf>
    <xf numFmtId="14" fontId="14" fillId="0" borderId="15" xfId="0" applyNumberFormat="1" applyFont="1" applyFill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1" fontId="14" fillId="0" borderId="15" xfId="0" applyNumberFormat="1" applyFont="1" applyFill="1" applyBorder="1" applyAlignment="1">
      <alignment horizontal="center" vertical="center"/>
    </xf>
    <xf numFmtId="2" fontId="14" fillId="0" borderId="26" xfId="0" applyNumberFormat="1" applyFont="1" applyBorder="1" applyAlignment="1">
      <alignment horizontal="center" vertical="center"/>
    </xf>
    <xf numFmtId="0" fontId="14" fillId="0" borderId="33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15" fillId="0" borderId="42" xfId="0" applyFont="1" applyBorder="1"/>
    <xf numFmtId="0" fontId="15" fillId="0" borderId="1" xfId="0" applyFont="1" applyBorder="1"/>
    <xf numFmtId="0" fontId="14" fillId="0" borderId="43" xfId="0" applyFont="1" applyBorder="1" applyAlignment="1">
      <alignment horizontal="left" vertical="center"/>
    </xf>
    <xf numFmtId="0" fontId="14" fillId="0" borderId="42" xfId="0" applyFont="1" applyBorder="1" applyAlignment="1">
      <alignment horizontal="left" vertical="center"/>
    </xf>
    <xf numFmtId="14" fontId="14" fillId="0" borderId="42" xfId="0" applyNumberFormat="1" applyFont="1" applyFill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1" fontId="14" fillId="0" borderId="42" xfId="0" applyNumberFormat="1" applyFont="1" applyFill="1" applyBorder="1" applyAlignment="1">
      <alignment horizontal="center" vertical="center"/>
    </xf>
    <xf numFmtId="2" fontId="14" fillId="0" borderId="43" xfId="0" applyNumberFormat="1" applyFont="1" applyBorder="1" applyAlignment="1">
      <alignment horizontal="center" vertical="center"/>
    </xf>
    <xf numFmtId="0" fontId="14" fillId="0" borderId="47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14" fillId="0" borderId="18" xfId="0" applyFont="1" applyBorder="1" applyAlignment="1">
      <alignment horizontal="center" vertical="center"/>
    </xf>
    <xf numFmtId="0" fontId="15" fillId="0" borderId="41" xfId="0" applyFont="1" applyBorder="1"/>
    <xf numFmtId="0" fontId="15" fillId="0" borderId="42" xfId="0" applyFont="1" applyBorder="1" applyAlignment="1">
      <alignment horizontal="center"/>
    </xf>
    <xf numFmtId="0" fontId="14" fillId="0" borderId="43" xfId="0" applyFont="1" applyFill="1" applyBorder="1" applyAlignment="1">
      <alignment horizontal="left" vertical="center"/>
    </xf>
    <xf numFmtId="0" fontId="14" fillId="0" borderId="42" xfId="0" applyFont="1" applyFill="1" applyBorder="1" applyAlignment="1">
      <alignment horizontal="left" vertical="center"/>
    </xf>
    <xf numFmtId="0" fontId="15" fillId="0" borderId="43" xfId="0" applyFont="1" applyBorder="1"/>
    <xf numFmtId="0" fontId="14" fillId="0" borderId="1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14" fillId="0" borderId="8" xfId="0" applyFont="1" applyBorder="1" applyAlignment="1">
      <alignment horizontal="left" vertical="center"/>
    </xf>
    <xf numFmtId="14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" fontId="14" fillId="0" borderId="1" xfId="0" applyNumberFormat="1" applyFont="1" applyFill="1" applyBorder="1" applyAlignment="1">
      <alignment horizontal="center" vertical="center"/>
    </xf>
    <xf numFmtId="2" fontId="14" fillId="0" borderId="8" xfId="0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/>
    </xf>
    <xf numFmtId="0" fontId="15" fillId="0" borderId="8" xfId="0" applyFont="1" applyBorder="1"/>
    <xf numFmtId="0" fontId="17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1" fontId="14" fillId="0" borderId="1" xfId="0" applyNumberFormat="1" applyFont="1" applyBorder="1" applyAlignment="1">
      <alignment horizontal="center" vertical="center"/>
    </xf>
    <xf numFmtId="0" fontId="14" fillId="0" borderId="8" xfId="0" applyFont="1" applyFill="1" applyBorder="1" applyAlignment="1">
      <alignment horizontal="left" vertical="center"/>
    </xf>
    <xf numFmtId="14" fontId="14" fillId="0" borderId="1" xfId="0" applyNumberFormat="1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left" vertical="center"/>
    </xf>
    <xf numFmtId="0" fontId="15" fillId="0" borderId="13" xfId="0" applyFont="1" applyBorder="1"/>
    <xf numFmtId="0" fontId="15" fillId="0" borderId="13" xfId="0" applyFont="1" applyBorder="1" applyAlignment="1">
      <alignment horizontal="center"/>
    </xf>
    <xf numFmtId="164" fontId="18" fillId="0" borderId="40" xfId="0" applyNumberFormat="1" applyFont="1" applyFill="1" applyBorder="1" applyAlignment="1">
      <alignment horizontal="center"/>
    </xf>
    <xf numFmtId="2" fontId="19" fillId="3" borderId="14" xfId="0" applyNumberFormat="1" applyFont="1" applyFill="1" applyBorder="1" applyAlignment="1">
      <alignment horizontal="center"/>
    </xf>
    <xf numFmtId="0" fontId="14" fillId="6" borderId="13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left" vertical="center"/>
    </xf>
    <xf numFmtId="14" fontId="14" fillId="6" borderId="1" xfId="0" applyNumberFormat="1" applyFont="1" applyFill="1" applyBorder="1" applyAlignment="1">
      <alignment horizontal="center" vertical="center"/>
    </xf>
    <xf numFmtId="1" fontId="14" fillId="6" borderId="1" xfId="0" applyNumberFormat="1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 wrapText="1"/>
    </xf>
    <xf numFmtId="0" fontId="15" fillId="6" borderId="8" xfId="0" applyFont="1" applyFill="1" applyBorder="1"/>
    <xf numFmtId="0" fontId="15" fillId="6" borderId="35" xfId="0" applyFont="1" applyFill="1" applyBorder="1" applyAlignment="1">
      <alignment horizontal="center"/>
    </xf>
    <xf numFmtId="1" fontId="14" fillId="6" borderId="1" xfId="0" applyNumberFormat="1" applyFont="1" applyFill="1" applyBorder="1" applyAlignment="1" applyProtection="1">
      <alignment horizontal="center" vertical="center"/>
      <protection locked="0"/>
    </xf>
    <xf numFmtId="1" fontId="14" fillId="6" borderId="36" xfId="0" quotePrefix="1" applyNumberFormat="1" applyFont="1" applyFill="1" applyBorder="1" applyAlignment="1" applyProtection="1">
      <alignment horizontal="center" vertical="center"/>
      <protection locked="0"/>
    </xf>
    <xf numFmtId="1" fontId="14" fillId="6" borderId="9" xfId="0" applyNumberFormat="1" applyFont="1" applyFill="1" applyBorder="1" applyAlignment="1" applyProtection="1">
      <alignment horizontal="center" vertical="center"/>
      <protection locked="0"/>
    </xf>
    <xf numFmtId="1" fontId="14" fillId="6" borderId="8" xfId="0" quotePrefix="1" applyNumberFormat="1" applyFont="1" applyFill="1" applyBorder="1" applyAlignment="1" applyProtection="1">
      <alignment horizontal="center" vertical="center"/>
      <protection locked="0"/>
    </xf>
    <xf numFmtId="0" fontId="14" fillId="6" borderId="18" xfId="0" applyFont="1" applyFill="1" applyBorder="1" applyAlignment="1">
      <alignment horizontal="center" vertical="center"/>
    </xf>
    <xf numFmtId="0" fontId="14" fillId="6" borderId="3" xfId="0" applyFont="1" applyFill="1" applyBorder="1" applyAlignment="1">
      <alignment horizontal="center" vertical="center"/>
    </xf>
    <xf numFmtId="0" fontId="0" fillId="6" borderId="0" xfId="0" applyFill="1"/>
    <xf numFmtId="0" fontId="14" fillId="6" borderId="35" xfId="0" applyFont="1" applyFill="1" applyBorder="1" applyAlignment="1">
      <alignment horizontal="center" vertical="center"/>
    </xf>
    <xf numFmtId="0" fontId="14" fillId="6" borderId="36" xfId="0" applyFont="1" applyFill="1" applyBorder="1" applyAlignment="1">
      <alignment horizontal="center" vertical="center"/>
    </xf>
    <xf numFmtId="0" fontId="14" fillId="6" borderId="9" xfId="0" applyFont="1" applyFill="1" applyBorder="1" applyAlignment="1">
      <alignment horizontal="center" vertical="center"/>
    </xf>
    <xf numFmtId="0" fontId="14" fillId="6" borderId="8" xfId="0" applyFont="1" applyFill="1" applyBorder="1" applyAlignment="1">
      <alignment horizontal="center" vertical="center"/>
    </xf>
    <xf numFmtId="1" fontId="14" fillId="6" borderId="35" xfId="0" applyNumberFormat="1" applyFont="1" applyFill="1" applyBorder="1" applyAlignment="1" applyProtection="1">
      <alignment horizontal="center" vertical="center"/>
      <protection locked="0"/>
    </xf>
    <xf numFmtId="0" fontId="15" fillId="6" borderId="35" xfId="0" applyFont="1" applyFill="1" applyBorder="1"/>
    <xf numFmtId="0" fontId="14" fillId="6" borderId="44" xfId="0" applyFont="1" applyFill="1" applyBorder="1" applyAlignment="1">
      <alignment horizontal="center" vertical="center"/>
    </xf>
    <xf numFmtId="0" fontId="14" fillId="6" borderId="42" xfId="0" applyFont="1" applyFill="1" applyBorder="1" applyAlignment="1">
      <alignment horizontal="center" vertical="center"/>
    </xf>
    <xf numFmtId="0" fontId="14" fillId="6" borderId="45" xfId="0" applyFont="1" applyFill="1" applyBorder="1" applyAlignment="1">
      <alignment horizontal="center" vertical="center"/>
    </xf>
    <xf numFmtId="0" fontId="14" fillId="6" borderId="46" xfId="0" applyFont="1" applyFill="1" applyBorder="1" applyAlignment="1">
      <alignment horizontal="center" vertical="center"/>
    </xf>
    <xf numFmtId="0" fontId="14" fillId="6" borderId="43" xfId="0" applyFont="1" applyFill="1" applyBorder="1" applyAlignment="1">
      <alignment horizontal="center" vertical="center"/>
    </xf>
    <xf numFmtId="0" fontId="8" fillId="6" borderId="35" xfId="0" applyFont="1" applyFill="1" applyBorder="1" applyAlignment="1">
      <alignment horizontal="center" vertical="center"/>
    </xf>
    <xf numFmtId="0" fontId="8" fillId="6" borderId="9" xfId="0" applyFont="1" applyFill="1" applyBorder="1" applyAlignment="1">
      <alignment horizontal="center" vertical="center"/>
    </xf>
    <xf numFmtId="1" fontId="8" fillId="5" borderId="9" xfId="0" applyNumberFormat="1" applyFont="1" applyFill="1" applyBorder="1" applyAlignment="1" applyProtection="1">
      <alignment horizontal="center" vertical="center"/>
      <protection locked="0"/>
    </xf>
    <xf numFmtId="0" fontId="11" fillId="0" borderId="1" xfId="0" applyFont="1" applyBorder="1" applyAlignment="1"/>
    <xf numFmtId="165" fontId="10" fillId="0" borderId="8" xfId="0" applyNumberFormat="1" applyFont="1" applyBorder="1"/>
    <xf numFmtId="0" fontId="4" fillId="2" borderId="15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textRotation="90" wrapText="1"/>
    </xf>
    <xf numFmtId="0" fontId="8" fillId="7" borderId="13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left" vertical="center"/>
    </xf>
    <xf numFmtId="1" fontId="8" fillId="7" borderId="1" xfId="0" applyNumberFormat="1" applyFont="1" applyFill="1" applyBorder="1" applyAlignment="1">
      <alignment horizontal="center" vertical="center"/>
    </xf>
    <xf numFmtId="165" fontId="10" fillId="7" borderId="8" xfId="0" applyNumberFormat="1" applyFont="1" applyFill="1" applyBorder="1"/>
    <xf numFmtId="0" fontId="8" fillId="7" borderId="35" xfId="0" applyFont="1" applyFill="1" applyBorder="1" applyAlignment="1">
      <alignment horizontal="center" vertical="center"/>
    </xf>
    <xf numFmtId="0" fontId="8" fillId="7" borderId="36" xfId="0" applyFont="1" applyFill="1" applyBorder="1" applyAlignment="1">
      <alignment horizontal="center" vertical="center"/>
    </xf>
    <xf numFmtId="0" fontId="8" fillId="7" borderId="9" xfId="0" applyFont="1" applyFill="1" applyBorder="1" applyAlignment="1">
      <alignment horizontal="center" vertical="center"/>
    </xf>
    <xf numFmtId="0" fontId="8" fillId="7" borderId="8" xfId="0" applyFont="1" applyFill="1" applyBorder="1" applyAlignment="1">
      <alignment horizontal="center" vertical="center"/>
    </xf>
    <xf numFmtId="0" fontId="10" fillId="0" borderId="0" xfId="0" applyFont="1" applyFill="1"/>
    <xf numFmtId="0" fontId="8" fillId="6" borderId="8" xfId="0" quotePrefix="1" applyFont="1" applyFill="1" applyBorder="1" applyAlignment="1">
      <alignment horizontal="center" vertical="center"/>
    </xf>
    <xf numFmtId="0" fontId="1" fillId="2" borderId="48" xfId="0" applyFont="1" applyFill="1" applyBorder="1" applyAlignment="1">
      <alignment horizontal="center" vertical="center" textRotation="90"/>
    </xf>
    <xf numFmtId="0" fontId="1" fillId="2" borderId="49" xfId="0" applyFont="1" applyFill="1" applyBorder="1" applyAlignment="1">
      <alignment horizontal="center" vertical="center" textRotation="90"/>
    </xf>
    <xf numFmtId="1" fontId="4" fillId="2" borderId="15" xfId="0" applyNumberFormat="1" applyFont="1" applyFill="1" applyBorder="1" applyAlignment="1">
      <alignment horizontal="center" vertical="center" textRotation="90" wrapText="1"/>
    </xf>
    <xf numFmtId="1" fontId="4" fillId="2" borderId="2" xfId="0" applyNumberFormat="1" applyFont="1" applyFill="1" applyBorder="1" applyAlignment="1">
      <alignment horizontal="center" vertical="center" textRotation="90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9" fillId="0" borderId="6" xfId="0" applyFont="1" applyBorder="1" applyAlignment="1" applyProtection="1">
      <alignment horizontal="center" vertical="center"/>
      <protection locked="0"/>
    </xf>
    <xf numFmtId="0" fontId="9" fillId="0" borderId="29" xfId="0" applyFont="1" applyBorder="1" applyAlignment="1" applyProtection="1">
      <alignment horizontal="center" vertical="center"/>
      <protection locked="0"/>
    </xf>
    <xf numFmtId="0" fontId="9" fillId="0" borderId="7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4" fillId="2" borderId="24" xfId="0" applyFont="1" applyFill="1" applyBorder="1" applyAlignment="1">
      <alignment horizontal="center" vertical="center" textRotation="90"/>
    </xf>
    <xf numFmtId="0" fontId="4" fillId="2" borderId="22" xfId="0" applyFont="1" applyFill="1" applyBorder="1" applyAlignment="1">
      <alignment horizontal="center" vertical="center" textRotation="90"/>
    </xf>
    <xf numFmtId="0" fontId="4" fillId="2" borderId="15" xfId="0" applyFont="1" applyFill="1" applyBorder="1" applyAlignment="1">
      <alignment horizontal="center" vertical="center" textRotation="90"/>
    </xf>
    <xf numFmtId="0" fontId="4" fillId="2" borderId="2" xfId="0" applyFont="1" applyFill="1" applyBorder="1" applyAlignment="1">
      <alignment horizontal="center" vertical="center" textRotation="90"/>
    </xf>
    <xf numFmtId="0" fontId="4" fillId="2" borderId="15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5" fillId="2" borderId="15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0" fillId="2" borderId="24" xfId="0" applyFont="1" applyFill="1" applyBorder="1" applyAlignment="1">
      <alignment horizontal="center" vertical="center" textRotation="90"/>
    </xf>
    <xf numFmtId="0" fontId="20" fillId="2" borderId="22" xfId="0" applyFont="1" applyFill="1" applyBorder="1" applyAlignment="1">
      <alignment horizontal="center" vertical="center" textRotation="90"/>
    </xf>
    <xf numFmtId="0" fontId="20" fillId="2" borderId="15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textRotation="90"/>
    </xf>
    <xf numFmtId="0" fontId="1" fillId="2" borderId="32" xfId="0" applyFont="1" applyFill="1" applyBorder="1" applyAlignment="1">
      <alignment horizontal="center" vertical="center" textRotation="90"/>
    </xf>
    <xf numFmtId="0" fontId="20" fillId="2" borderId="15" xfId="0" applyFont="1" applyFill="1" applyBorder="1" applyAlignment="1">
      <alignment vertical="center"/>
    </xf>
    <xf numFmtId="0" fontId="20" fillId="2" borderId="2" xfId="0" applyFont="1" applyFill="1" applyBorder="1" applyAlignment="1">
      <alignment vertical="center"/>
    </xf>
    <xf numFmtId="0" fontId="20" fillId="2" borderId="15" xfId="0" applyFont="1" applyFill="1" applyBorder="1" applyAlignment="1">
      <alignment vertical="center" wrapText="1"/>
    </xf>
    <xf numFmtId="0" fontId="20" fillId="2" borderId="2" xfId="0" applyFont="1" applyFill="1" applyBorder="1" applyAlignment="1">
      <alignment vertical="center" wrapText="1"/>
    </xf>
    <xf numFmtId="0" fontId="13" fillId="0" borderId="6" xfId="0" applyFont="1" applyBorder="1" applyAlignment="1" applyProtection="1">
      <alignment horizontal="center" vertical="center"/>
      <protection locked="0"/>
    </xf>
    <xf numFmtId="0" fontId="13" fillId="0" borderId="29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 applyProtection="1">
      <alignment horizontal="center" vertical="center"/>
      <protection locked="0"/>
    </xf>
    <xf numFmtId="0" fontId="13" fillId="0" borderId="4" xfId="0" applyFont="1" applyBorder="1" applyAlignment="1" applyProtection="1">
      <alignment horizontal="center" vertical="center"/>
      <protection locked="0"/>
    </xf>
    <xf numFmtId="0" fontId="13" fillId="0" borderId="0" xfId="0" applyFont="1" applyBorder="1" applyAlignment="1" applyProtection="1">
      <alignment horizontal="center" vertical="center"/>
      <protection locked="0"/>
    </xf>
    <xf numFmtId="0" fontId="13" fillId="0" borderId="5" xfId="0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40">
    <dxf>
      <fill>
        <patternFill>
          <bgColor indexed="11"/>
        </patternFill>
      </fill>
    </dxf>
    <dxf>
      <fill>
        <patternFill>
          <bgColor indexed="9"/>
        </patternFill>
      </fill>
    </dxf>
    <dxf>
      <font>
        <strike/>
        <condense val="0"/>
        <extend val="0"/>
        <color indexed="9"/>
      </font>
      <fill>
        <patternFill>
          <fgColor indexed="10"/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9"/>
        </patternFill>
      </fill>
    </dxf>
    <dxf>
      <font>
        <strike/>
        <condense val="0"/>
        <extend val="0"/>
        <color indexed="9"/>
      </font>
      <fill>
        <patternFill>
          <fgColor indexed="10"/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9"/>
        </patternFill>
      </fill>
    </dxf>
    <dxf>
      <font>
        <strike/>
        <condense val="0"/>
        <extend val="0"/>
        <color indexed="9"/>
      </font>
      <fill>
        <patternFill>
          <fgColor indexed="10"/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9"/>
        </patternFill>
      </fill>
    </dxf>
    <dxf>
      <font>
        <strike/>
        <condense val="0"/>
        <extend val="0"/>
        <color indexed="9"/>
      </font>
      <fill>
        <patternFill>
          <fgColor indexed="10"/>
          <bgColor indexed="10"/>
        </patternFill>
      </fill>
    </dxf>
    <dxf>
      <fill>
        <patternFill>
          <bgColor indexed="11"/>
        </patternFill>
      </fill>
    </dxf>
    <dxf>
      <font>
        <strike/>
        <condense val="0"/>
        <extend val="0"/>
        <color indexed="9"/>
      </font>
      <fill>
        <patternFill>
          <fgColor indexed="10"/>
          <bgColor indexed="1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9"/>
        </patternFill>
      </fill>
    </dxf>
    <dxf>
      <font>
        <strike/>
        <condense val="0"/>
        <extend val="0"/>
        <color indexed="9"/>
      </font>
      <fill>
        <patternFill>
          <fgColor indexed="10"/>
          <bgColor indexed="1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9"/>
        </patternFill>
      </fill>
    </dxf>
    <dxf>
      <font>
        <strike/>
        <condense val="0"/>
        <extend val="0"/>
        <color indexed="9"/>
      </font>
      <fill>
        <patternFill>
          <fgColor indexed="10"/>
          <bgColor indexed="1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ont>
        <strike/>
        <condense val="0"/>
        <extend val="0"/>
        <color indexed="9"/>
      </font>
      <fill>
        <patternFill>
          <fgColor indexed="10"/>
          <bgColor indexed="10"/>
        </patternFill>
      </fill>
    </dxf>
    <dxf>
      <fill>
        <patternFill>
          <bgColor indexed="11"/>
        </patternFill>
      </fill>
    </dxf>
    <dxf>
      <font>
        <strike/>
        <condense val="0"/>
        <extend val="0"/>
        <color indexed="9"/>
      </font>
      <fill>
        <patternFill>
          <fgColor indexed="10"/>
          <bgColor indexed="1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9"/>
        </patternFill>
      </fill>
    </dxf>
    <dxf>
      <font>
        <strike/>
        <condense val="0"/>
        <extend val="0"/>
        <color indexed="9"/>
      </font>
      <fill>
        <patternFill>
          <fgColor indexed="10"/>
          <bgColor indexed="10"/>
        </patternFill>
      </fill>
    </dxf>
    <dxf>
      <fill>
        <patternFill>
          <bgColor indexed="11"/>
        </patternFill>
      </fill>
    </dxf>
    <dxf>
      <font>
        <strike/>
        <condense val="0"/>
        <extend val="0"/>
        <color indexed="9"/>
      </font>
      <fill>
        <patternFill>
          <fgColor indexed="10"/>
          <bgColor indexed="10"/>
        </patternFill>
      </fill>
    </dxf>
    <dxf>
      <fill>
        <patternFill>
          <bgColor rgb="FFFF0000"/>
        </patternFill>
      </fill>
    </dxf>
    <dxf>
      <fill>
        <patternFill>
          <bgColor indexed="11"/>
        </patternFill>
      </fill>
    </dxf>
    <dxf>
      <fill>
        <patternFill>
          <bgColor indexed="9"/>
        </patternFill>
      </fill>
    </dxf>
    <dxf>
      <font>
        <strike/>
        <condense val="0"/>
        <extend val="0"/>
        <color indexed="9"/>
      </font>
      <fill>
        <patternFill>
          <fgColor indexed="10"/>
          <bgColor indexed="10"/>
        </patternFill>
      </fill>
    </dxf>
  </dxfs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0</xdr:colOff>
      <xdr:row>0</xdr:row>
      <xdr:rowOff>0</xdr:rowOff>
    </xdr:from>
    <xdr:to>
      <xdr:col>27</xdr:col>
      <xdr:colOff>142875</xdr:colOff>
      <xdr:row>5</xdr:row>
      <xdr:rowOff>800100</xdr:rowOff>
    </xdr:to>
    <xdr:pic>
      <xdr:nvPicPr>
        <xdr:cNvPr id="3300" name="Picture 3" descr="BWLA Logo (colour)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30950" y="0"/>
          <a:ext cx="1971675" cy="2276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0</xdr:colOff>
      <xdr:row>0</xdr:row>
      <xdr:rowOff>0</xdr:rowOff>
    </xdr:from>
    <xdr:to>
      <xdr:col>27</xdr:col>
      <xdr:colOff>142875</xdr:colOff>
      <xdr:row>5</xdr:row>
      <xdr:rowOff>180975</xdr:rowOff>
    </xdr:to>
    <xdr:pic>
      <xdr:nvPicPr>
        <xdr:cNvPr id="2" name="Picture 3" descr="BWLA Logo (colour)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799300" y="0"/>
          <a:ext cx="1971675" cy="2244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53"/>
  <sheetViews>
    <sheetView zoomScale="70" zoomScaleNormal="70" workbookViewId="0">
      <pane xSplit="4" ySplit="6" topLeftCell="E7" activePane="bottomRight" state="frozen"/>
      <selection pane="topRight" activeCell="E1" sqref="E1"/>
      <selection pane="bottomLeft" activeCell="A7" sqref="A7"/>
      <selection pane="bottomRight" sqref="A1:S1"/>
    </sheetView>
  </sheetViews>
  <sheetFormatPr defaultRowHeight="15"/>
  <cols>
    <col min="1" max="1" width="9.140625" style="35" customWidth="1"/>
    <col min="2" max="2" width="9.140625" style="35" hidden="1" customWidth="1"/>
    <col min="3" max="3" width="19.7109375" style="23" bestFit="1" customWidth="1"/>
    <col min="4" max="4" width="27.7109375" style="23" bestFit="1" customWidth="1"/>
    <col min="5" max="5" width="25.85546875" style="23" customWidth="1"/>
    <col min="6" max="6" width="17.85546875" style="35" customWidth="1"/>
    <col min="7" max="7" width="9.7109375" style="35" customWidth="1"/>
    <col min="8" max="8" width="11.85546875" style="38" customWidth="1"/>
    <col min="9" max="9" width="10.7109375" bestFit="1" customWidth="1"/>
    <col min="10" max="10" width="8.85546875" bestFit="1" customWidth="1"/>
    <col min="16" max="17" width="8.85546875" bestFit="1" customWidth="1"/>
    <col min="18" max="18" width="13.85546875" bestFit="1" customWidth="1"/>
    <col min="19" max="19" width="18.5703125" customWidth="1"/>
    <col min="22" max="23" width="8.85546875" bestFit="1" customWidth="1"/>
  </cols>
  <sheetData>
    <row r="1" spans="1:22" s="3" customFormat="1" ht="26.25">
      <c r="A1" s="204" t="s">
        <v>22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205"/>
      <c r="Q1" s="205"/>
      <c r="R1" s="205"/>
      <c r="S1" s="206"/>
      <c r="T1" s="17"/>
      <c r="U1" s="17"/>
      <c r="V1" s="17"/>
    </row>
    <row r="2" spans="1:22" s="3" customFormat="1" ht="23.25">
      <c r="A2" s="207" t="s">
        <v>23</v>
      </c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  <c r="S2" s="209"/>
      <c r="T2" s="18"/>
      <c r="U2" s="18"/>
      <c r="V2" s="19"/>
    </row>
    <row r="3" spans="1:22" s="3" customFormat="1" ht="23.25">
      <c r="A3" s="207" t="s">
        <v>19</v>
      </c>
      <c r="B3" s="208"/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O3" s="208"/>
      <c r="P3" s="208"/>
      <c r="Q3" s="208"/>
      <c r="R3" s="208"/>
      <c r="S3" s="209"/>
      <c r="T3" s="36"/>
      <c r="U3" s="36"/>
      <c r="V3" s="5"/>
    </row>
    <row r="4" spans="1:22" s="3" customFormat="1" ht="24" thickBot="1">
      <c r="A4" s="207" t="s">
        <v>24</v>
      </c>
      <c r="B4" s="208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9"/>
      <c r="T4" s="18"/>
      <c r="U4" s="18"/>
      <c r="V4" s="19"/>
    </row>
    <row r="5" spans="1:22" ht="15.75" customHeight="1">
      <c r="A5" s="210" t="s">
        <v>1</v>
      </c>
      <c r="B5" s="212" t="s">
        <v>2</v>
      </c>
      <c r="C5" s="214" t="s">
        <v>12</v>
      </c>
      <c r="D5" s="214" t="s">
        <v>11</v>
      </c>
      <c r="E5" s="216" t="s">
        <v>0</v>
      </c>
      <c r="F5" s="218" t="s">
        <v>3</v>
      </c>
      <c r="G5" s="176"/>
      <c r="H5" s="192" t="s">
        <v>4</v>
      </c>
      <c r="I5" s="194" t="s">
        <v>5</v>
      </c>
      <c r="J5" s="196" t="s">
        <v>6</v>
      </c>
      <c r="K5" s="197"/>
      <c r="L5" s="198"/>
      <c r="M5" s="199" t="s">
        <v>7</v>
      </c>
      <c r="N5" s="197"/>
      <c r="O5" s="200"/>
      <c r="P5" s="201" t="s">
        <v>8</v>
      </c>
      <c r="Q5" s="201"/>
      <c r="R5" s="202" t="s">
        <v>9</v>
      </c>
      <c r="S5" s="190" t="s">
        <v>10</v>
      </c>
    </row>
    <row r="6" spans="1:22" ht="73.5" customHeight="1">
      <c r="A6" s="211"/>
      <c r="B6" s="213"/>
      <c r="C6" s="215"/>
      <c r="D6" s="215"/>
      <c r="E6" s="217"/>
      <c r="F6" s="219"/>
      <c r="G6" s="39" t="s">
        <v>13</v>
      </c>
      <c r="H6" s="193"/>
      <c r="I6" s="195"/>
      <c r="J6" s="40">
        <v>1</v>
      </c>
      <c r="K6" s="41">
        <v>2</v>
      </c>
      <c r="L6" s="42">
        <v>3</v>
      </c>
      <c r="M6" s="43">
        <v>1</v>
      </c>
      <c r="N6" s="41">
        <v>2</v>
      </c>
      <c r="O6" s="44">
        <v>3</v>
      </c>
      <c r="P6" s="177" t="s">
        <v>6</v>
      </c>
      <c r="Q6" s="177" t="s">
        <v>7</v>
      </c>
      <c r="R6" s="203"/>
      <c r="S6" s="191"/>
    </row>
    <row r="7" spans="1:22" s="14" customFormat="1" ht="27" customHeight="1">
      <c r="A7" s="11"/>
      <c r="B7" s="8"/>
      <c r="C7" s="6"/>
      <c r="D7" s="6"/>
      <c r="E7" s="6"/>
      <c r="F7" s="2"/>
      <c r="G7" s="7"/>
      <c r="H7" s="7"/>
      <c r="I7" s="175"/>
      <c r="J7" s="171"/>
      <c r="K7" s="75"/>
      <c r="L7" s="76"/>
      <c r="M7" s="172"/>
      <c r="N7" s="75"/>
      <c r="O7" s="77"/>
      <c r="P7" s="26">
        <f t="shared" ref="P7" si="0">MAX(J7:L7)</f>
        <v>0</v>
      </c>
      <c r="Q7" s="26">
        <f t="shared" ref="Q7" si="1">MAX(M7:O7)</f>
        <v>0</v>
      </c>
      <c r="R7" s="26">
        <f t="shared" ref="R7" si="2">P7+Q7</f>
        <v>0</v>
      </c>
      <c r="S7" s="63">
        <f t="shared" ref="S7" si="3">IF(R7=0,0,(R7*10^(0.89726074*LOG10(148.026/I7)^2)))</f>
        <v>0</v>
      </c>
    </row>
    <row r="8" spans="1:22" s="14" customFormat="1" ht="27" customHeight="1">
      <c r="A8" s="11"/>
      <c r="B8" s="8"/>
      <c r="C8" s="6"/>
      <c r="D8" s="6"/>
      <c r="E8" s="6"/>
      <c r="F8" s="2"/>
      <c r="G8" s="7"/>
      <c r="H8" s="7"/>
      <c r="I8" s="175"/>
      <c r="J8" s="171"/>
      <c r="K8" s="75"/>
      <c r="L8" s="76"/>
      <c r="M8" s="172"/>
      <c r="N8" s="75"/>
      <c r="O8" s="77"/>
      <c r="P8" s="26">
        <f t="shared" ref="P8:P51" si="4">MAX(J8:L8)</f>
        <v>0</v>
      </c>
      <c r="Q8" s="26">
        <f t="shared" ref="Q8:Q51" si="5">MAX(M8:O8)</f>
        <v>0</v>
      </c>
      <c r="R8" s="26">
        <f t="shared" ref="R8:R51" si="6">P8+Q8</f>
        <v>0</v>
      </c>
      <c r="S8" s="63">
        <f t="shared" ref="S8:S51" si="7">IF(R8=0,0,(R8*10^(0.89726074*LOG10(148.026/I8)^2)))</f>
        <v>0</v>
      </c>
    </row>
    <row r="9" spans="1:22" s="14" customFormat="1" ht="27" customHeight="1">
      <c r="A9" s="11"/>
      <c r="B9" s="8"/>
      <c r="C9" s="6"/>
      <c r="D9" s="6"/>
      <c r="E9" s="6"/>
      <c r="F9" s="2"/>
      <c r="G9" s="7"/>
      <c r="H9" s="7"/>
      <c r="I9" s="175"/>
      <c r="J9" s="171"/>
      <c r="K9" s="75"/>
      <c r="L9" s="76"/>
      <c r="M9" s="172"/>
      <c r="N9" s="75"/>
      <c r="O9" s="77"/>
      <c r="P9" s="26">
        <f t="shared" si="4"/>
        <v>0</v>
      </c>
      <c r="Q9" s="26">
        <f t="shared" si="5"/>
        <v>0</v>
      </c>
      <c r="R9" s="26">
        <f t="shared" si="6"/>
        <v>0</v>
      </c>
      <c r="S9" s="63">
        <f t="shared" si="7"/>
        <v>0</v>
      </c>
    </row>
    <row r="10" spans="1:22" s="14" customFormat="1" ht="27" customHeight="1">
      <c r="A10" s="11"/>
      <c r="B10" s="8"/>
      <c r="C10" s="6"/>
      <c r="D10" s="6"/>
      <c r="E10" s="6"/>
      <c r="F10" s="2"/>
      <c r="G10" s="7"/>
      <c r="H10" s="7"/>
      <c r="I10" s="175"/>
      <c r="J10" s="171"/>
      <c r="K10" s="75"/>
      <c r="L10" s="76"/>
      <c r="M10" s="172"/>
      <c r="N10" s="75"/>
      <c r="O10" s="77"/>
      <c r="P10" s="26">
        <f t="shared" si="4"/>
        <v>0</v>
      </c>
      <c r="Q10" s="26">
        <f t="shared" si="5"/>
        <v>0</v>
      </c>
      <c r="R10" s="26">
        <f t="shared" si="6"/>
        <v>0</v>
      </c>
      <c r="S10" s="63">
        <f t="shared" si="7"/>
        <v>0</v>
      </c>
    </row>
    <row r="11" spans="1:22" s="14" customFormat="1" ht="27" customHeight="1">
      <c r="A11" s="11"/>
      <c r="B11" s="8"/>
      <c r="C11" s="6"/>
      <c r="D11" s="6"/>
      <c r="E11" s="6"/>
      <c r="F11" s="2"/>
      <c r="G11" s="7"/>
      <c r="H11" s="7"/>
      <c r="I11" s="175"/>
      <c r="J11" s="171"/>
      <c r="K11" s="75"/>
      <c r="L11" s="76"/>
      <c r="M11" s="172"/>
      <c r="N11" s="75"/>
      <c r="O11" s="77"/>
      <c r="P11" s="26">
        <f t="shared" si="4"/>
        <v>0</v>
      </c>
      <c r="Q11" s="26">
        <f t="shared" si="5"/>
        <v>0</v>
      </c>
      <c r="R11" s="26">
        <f t="shared" si="6"/>
        <v>0</v>
      </c>
      <c r="S11" s="63">
        <f t="shared" si="7"/>
        <v>0</v>
      </c>
    </row>
    <row r="12" spans="1:22" s="14" customFormat="1" ht="27" customHeight="1">
      <c r="A12" s="11"/>
      <c r="B12" s="8"/>
      <c r="C12" s="6"/>
      <c r="D12" s="6"/>
      <c r="E12" s="6"/>
      <c r="F12" s="2"/>
      <c r="G12" s="7"/>
      <c r="H12" s="7"/>
      <c r="I12" s="175"/>
      <c r="J12" s="171"/>
      <c r="K12" s="75"/>
      <c r="L12" s="76"/>
      <c r="M12" s="172"/>
      <c r="N12" s="75"/>
      <c r="O12" s="77"/>
      <c r="P12" s="26">
        <f t="shared" si="4"/>
        <v>0</v>
      </c>
      <c r="Q12" s="26">
        <f t="shared" si="5"/>
        <v>0</v>
      </c>
      <c r="R12" s="26">
        <f t="shared" si="6"/>
        <v>0</v>
      </c>
      <c r="S12" s="63">
        <f t="shared" si="7"/>
        <v>0</v>
      </c>
    </row>
    <row r="13" spans="1:22" s="14" customFormat="1" ht="27" customHeight="1">
      <c r="A13" s="11"/>
      <c r="B13" s="8"/>
      <c r="C13" s="6"/>
      <c r="D13" s="6"/>
      <c r="E13" s="6"/>
      <c r="F13" s="2"/>
      <c r="G13" s="7"/>
      <c r="H13" s="7"/>
      <c r="I13" s="175"/>
      <c r="J13" s="171"/>
      <c r="K13" s="75"/>
      <c r="L13" s="76"/>
      <c r="M13" s="172"/>
      <c r="N13" s="75"/>
      <c r="O13" s="77"/>
      <c r="P13" s="26">
        <f t="shared" si="4"/>
        <v>0</v>
      </c>
      <c r="Q13" s="26">
        <f t="shared" si="5"/>
        <v>0</v>
      </c>
      <c r="R13" s="26">
        <f t="shared" si="6"/>
        <v>0</v>
      </c>
      <c r="S13" s="63">
        <f t="shared" si="7"/>
        <v>0</v>
      </c>
    </row>
    <row r="14" spans="1:22" s="14" customFormat="1" ht="27" customHeight="1">
      <c r="A14" s="11"/>
      <c r="B14" s="8"/>
      <c r="C14" s="6"/>
      <c r="D14" s="6"/>
      <c r="E14" s="6"/>
      <c r="F14" s="2"/>
      <c r="G14" s="7"/>
      <c r="H14" s="7"/>
      <c r="I14" s="175"/>
      <c r="J14" s="171"/>
      <c r="K14" s="75"/>
      <c r="L14" s="76"/>
      <c r="M14" s="172"/>
      <c r="N14" s="75"/>
      <c r="O14" s="77"/>
      <c r="P14" s="26">
        <f t="shared" si="4"/>
        <v>0</v>
      </c>
      <c r="Q14" s="26">
        <f t="shared" si="5"/>
        <v>0</v>
      </c>
      <c r="R14" s="26">
        <f t="shared" si="6"/>
        <v>0</v>
      </c>
      <c r="S14" s="63">
        <f t="shared" si="7"/>
        <v>0</v>
      </c>
    </row>
    <row r="15" spans="1:22" s="14" customFormat="1" ht="27" customHeight="1">
      <c r="A15" s="11"/>
      <c r="B15" s="8"/>
      <c r="C15" s="6"/>
      <c r="D15" s="6"/>
      <c r="E15" s="6"/>
      <c r="F15" s="2"/>
      <c r="G15" s="7"/>
      <c r="H15" s="7"/>
      <c r="I15" s="175"/>
      <c r="J15" s="171"/>
      <c r="K15" s="75"/>
      <c r="L15" s="76"/>
      <c r="M15" s="172"/>
      <c r="N15" s="75"/>
      <c r="O15" s="77"/>
      <c r="P15" s="26">
        <f t="shared" si="4"/>
        <v>0</v>
      </c>
      <c r="Q15" s="26">
        <f t="shared" si="5"/>
        <v>0</v>
      </c>
      <c r="R15" s="26">
        <f t="shared" si="6"/>
        <v>0</v>
      </c>
      <c r="S15" s="63">
        <f t="shared" si="7"/>
        <v>0</v>
      </c>
    </row>
    <row r="16" spans="1:22" s="14" customFormat="1" ht="27" customHeight="1">
      <c r="A16" s="11"/>
      <c r="B16" s="8"/>
      <c r="C16" s="6"/>
      <c r="D16" s="6"/>
      <c r="E16" s="6"/>
      <c r="F16" s="2"/>
      <c r="G16" s="7"/>
      <c r="H16" s="7"/>
      <c r="I16" s="175"/>
      <c r="J16" s="171"/>
      <c r="K16" s="75"/>
      <c r="L16" s="76"/>
      <c r="M16" s="172"/>
      <c r="N16" s="75"/>
      <c r="O16" s="77"/>
      <c r="P16" s="26">
        <f t="shared" si="4"/>
        <v>0</v>
      </c>
      <c r="Q16" s="26">
        <f t="shared" si="5"/>
        <v>0</v>
      </c>
      <c r="R16" s="26">
        <f t="shared" si="6"/>
        <v>0</v>
      </c>
      <c r="S16" s="63">
        <f t="shared" si="7"/>
        <v>0</v>
      </c>
    </row>
    <row r="17" spans="1:19" s="14" customFormat="1" ht="27" customHeight="1">
      <c r="A17" s="11"/>
      <c r="B17" s="8"/>
      <c r="C17" s="6"/>
      <c r="D17" s="6"/>
      <c r="E17" s="6"/>
      <c r="F17" s="2"/>
      <c r="G17" s="7"/>
      <c r="H17" s="7"/>
      <c r="I17" s="175"/>
      <c r="J17" s="171"/>
      <c r="K17" s="75"/>
      <c r="L17" s="76"/>
      <c r="M17" s="172"/>
      <c r="N17" s="75"/>
      <c r="O17" s="77"/>
      <c r="P17" s="26">
        <f t="shared" si="4"/>
        <v>0</v>
      </c>
      <c r="Q17" s="26">
        <f t="shared" si="5"/>
        <v>0</v>
      </c>
      <c r="R17" s="26">
        <f t="shared" si="6"/>
        <v>0</v>
      </c>
      <c r="S17" s="63">
        <f t="shared" si="7"/>
        <v>0</v>
      </c>
    </row>
    <row r="18" spans="1:19" s="14" customFormat="1" ht="27" customHeight="1">
      <c r="A18" s="11"/>
      <c r="B18" s="8"/>
      <c r="C18" s="6"/>
      <c r="D18" s="6"/>
      <c r="E18" s="6"/>
      <c r="F18" s="2"/>
      <c r="G18" s="7"/>
      <c r="H18" s="7"/>
      <c r="I18" s="175"/>
      <c r="J18" s="171"/>
      <c r="K18" s="75"/>
      <c r="L18" s="76"/>
      <c r="M18" s="172"/>
      <c r="N18" s="75"/>
      <c r="O18" s="77"/>
      <c r="P18" s="26">
        <f t="shared" si="4"/>
        <v>0</v>
      </c>
      <c r="Q18" s="26">
        <f t="shared" si="5"/>
        <v>0</v>
      </c>
      <c r="R18" s="26">
        <f t="shared" si="6"/>
        <v>0</v>
      </c>
      <c r="S18" s="63">
        <f t="shared" si="7"/>
        <v>0</v>
      </c>
    </row>
    <row r="19" spans="1:19" s="14" customFormat="1" ht="27" customHeight="1">
      <c r="A19" s="11"/>
      <c r="B19" s="8"/>
      <c r="C19" s="6"/>
      <c r="D19" s="6"/>
      <c r="E19" s="6"/>
      <c r="F19" s="2"/>
      <c r="G19" s="7"/>
      <c r="H19" s="7"/>
      <c r="I19" s="175"/>
      <c r="J19" s="171"/>
      <c r="K19" s="75"/>
      <c r="L19" s="76"/>
      <c r="M19" s="172"/>
      <c r="N19" s="75"/>
      <c r="O19" s="77"/>
      <c r="P19" s="26">
        <f t="shared" si="4"/>
        <v>0</v>
      </c>
      <c r="Q19" s="26">
        <f t="shared" si="5"/>
        <v>0</v>
      </c>
      <c r="R19" s="26">
        <f t="shared" si="6"/>
        <v>0</v>
      </c>
      <c r="S19" s="63">
        <f t="shared" si="7"/>
        <v>0</v>
      </c>
    </row>
    <row r="20" spans="1:19" s="14" customFormat="1" ht="27" customHeight="1">
      <c r="A20" s="11"/>
      <c r="B20" s="8"/>
      <c r="C20" s="6"/>
      <c r="D20" s="6"/>
      <c r="E20" s="6"/>
      <c r="F20" s="2"/>
      <c r="G20" s="7"/>
      <c r="H20" s="7"/>
      <c r="I20" s="175"/>
      <c r="J20" s="171"/>
      <c r="K20" s="75"/>
      <c r="L20" s="76"/>
      <c r="M20" s="172"/>
      <c r="N20" s="75"/>
      <c r="O20" s="77"/>
      <c r="P20" s="26">
        <f t="shared" si="4"/>
        <v>0</v>
      </c>
      <c r="Q20" s="26">
        <f t="shared" si="5"/>
        <v>0</v>
      </c>
      <c r="R20" s="26">
        <f t="shared" si="6"/>
        <v>0</v>
      </c>
      <c r="S20" s="63">
        <f t="shared" si="7"/>
        <v>0</v>
      </c>
    </row>
    <row r="21" spans="1:19" s="14" customFormat="1" ht="27" customHeight="1">
      <c r="A21" s="11"/>
      <c r="B21" s="8"/>
      <c r="C21" s="6"/>
      <c r="D21" s="6"/>
      <c r="E21" s="6"/>
      <c r="F21" s="2"/>
      <c r="G21" s="7"/>
      <c r="H21" s="7"/>
      <c r="I21" s="175"/>
      <c r="J21" s="171"/>
      <c r="K21" s="75"/>
      <c r="L21" s="76"/>
      <c r="M21" s="172"/>
      <c r="N21" s="75"/>
      <c r="O21" s="77"/>
      <c r="P21" s="26">
        <f t="shared" si="4"/>
        <v>0</v>
      </c>
      <c r="Q21" s="26">
        <f t="shared" si="5"/>
        <v>0</v>
      </c>
      <c r="R21" s="26">
        <f t="shared" si="6"/>
        <v>0</v>
      </c>
      <c r="S21" s="63">
        <f t="shared" si="7"/>
        <v>0</v>
      </c>
    </row>
    <row r="22" spans="1:19" s="14" customFormat="1" ht="27" customHeight="1">
      <c r="A22" s="11"/>
      <c r="B22" s="8"/>
      <c r="C22" s="6"/>
      <c r="D22" s="6"/>
      <c r="E22" s="6"/>
      <c r="F22" s="2"/>
      <c r="G22" s="7"/>
      <c r="H22" s="7"/>
      <c r="I22" s="175"/>
      <c r="J22" s="171"/>
      <c r="K22" s="75"/>
      <c r="L22" s="76"/>
      <c r="M22" s="172"/>
      <c r="N22" s="75"/>
      <c r="O22" s="77"/>
      <c r="P22" s="26">
        <f t="shared" si="4"/>
        <v>0</v>
      </c>
      <c r="Q22" s="26">
        <f t="shared" si="5"/>
        <v>0</v>
      </c>
      <c r="R22" s="26">
        <f t="shared" si="6"/>
        <v>0</v>
      </c>
      <c r="S22" s="63">
        <f t="shared" si="7"/>
        <v>0</v>
      </c>
    </row>
    <row r="23" spans="1:19" s="14" customFormat="1" ht="27" customHeight="1">
      <c r="A23" s="11"/>
      <c r="B23" s="8"/>
      <c r="C23" s="6"/>
      <c r="D23" s="6"/>
      <c r="E23" s="6"/>
      <c r="F23" s="2"/>
      <c r="G23" s="7"/>
      <c r="H23" s="7"/>
      <c r="I23" s="175"/>
      <c r="J23" s="171"/>
      <c r="K23" s="75"/>
      <c r="L23" s="76"/>
      <c r="M23" s="172"/>
      <c r="N23" s="75"/>
      <c r="O23" s="77"/>
      <c r="P23" s="26">
        <f t="shared" si="4"/>
        <v>0</v>
      </c>
      <c r="Q23" s="26">
        <f t="shared" si="5"/>
        <v>0</v>
      </c>
      <c r="R23" s="26">
        <f t="shared" si="6"/>
        <v>0</v>
      </c>
      <c r="S23" s="63">
        <f t="shared" si="7"/>
        <v>0</v>
      </c>
    </row>
    <row r="24" spans="1:19" s="14" customFormat="1" ht="27" customHeight="1">
      <c r="A24" s="11"/>
      <c r="B24" s="8"/>
      <c r="C24" s="6"/>
      <c r="D24" s="6"/>
      <c r="E24" s="6"/>
      <c r="F24" s="2"/>
      <c r="G24" s="7"/>
      <c r="H24" s="7"/>
      <c r="I24" s="175"/>
      <c r="J24" s="171"/>
      <c r="K24" s="75"/>
      <c r="L24" s="76"/>
      <c r="M24" s="172"/>
      <c r="N24" s="75"/>
      <c r="O24" s="77"/>
      <c r="P24" s="26">
        <f t="shared" si="4"/>
        <v>0</v>
      </c>
      <c r="Q24" s="26">
        <f t="shared" si="5"/>
        <v>0</v>
      </c>
      <c r="R24" s="26">
        <f t="shared" si="6"/>
        <v>0</v>
      </c>
      <c r="S24" s="63">
        <f t="shared" si="7"/>
        <v>0</v>
      </c>
    </row>
    <row r="25" spans="1:19" s="14" customFormat="1" ht="27" customHeight="1">
      <c r="A25" s="11"/>
      <c r="B25" s="8"/>
      <c r="C25" s="6"/>
      <c r="D25" s="6"/>
      <c r="E25" s="6"/>
      <c r="F25" s="2"/>
      <c r="G25" s="7"/>
      <c r="H25" s="7"/>
      <c r="I25" s="175"/>
      <c r="J25" s="171"/>
      <c r="K25" s="75"/>
      <c r="L25" s="76"/>
      <c r="M25" s="172"/>
      <c r="N25" s="75"/>
      <c r="O25" s="77"/>
      <c r="P25" s="26">
        <f t="shared" si="4"/>
        <v>0</v>
      </c>
      <c r="Q25" s="26">
        <f t="shared" si="5"/>
        <v>0</v>
      </c>
      <c r="R25" s="26">
        <f t="shared" si="6"/>
        <v>0</v>
      </c>
      <c r="S25" s="63">
        <f t="shared" si="7"/>
        <v>0</v>
      </c>
    </row>
    <row r="26" spans="1:19" s="14" customFormat="1" ht="27" customHeight="1">
      <c r="A26" s="11"/>
      <c r="B26" s="8"/>
      <c r="C26" s="6"/>
      <c r="D26" s="6"/>
      <c r="E26" s="6"/>
      <c r="F26" s="2"/>
      <c r="G26" s="7"/>
      <c r="H26" s="7"/>
      <c r="I26" s="175"/>
      <c r="J26" s="171"/>
      <c r="K26" s="75"/>
      <c r="L26" s="76"/>
      <c r="M26" s="172"/>
      <c r="N26" s="75"/>
      <c r="O26" s="77"/>
      <c r="P26" s="26">
        <f t="shared" si="4"/>
        <v>0</v>
      </c>
      <c r="Q26" s="26">
        <f t="shared" si="5"/>
        <v>0</v>
      </c>
      <c r="R26" s="26">
        <f t="shared" si="6"/>
        <v>0</v>
      </c>
      <c r="S26" s="63">
        <f t="shared" si="7"/>
        <v>0</v>
      </c>
    </row>
    <row r="27" spans="1:19" s="14" customFormat="1" ht="27" customHeight="1">
      <c r="A27" s="11"/>
      <c r="B27" s="8"/>
      <c r="C27" s="6"/>
      <c r="D27" s="6"/>
      <c r="E27" s="6"/>
      <c r="F27" s="2"/>
      <c r="G27" s="7"/>
      <c r="H27" s="7"/>
      <c r="I27" s="175"/>
      <c r="J27" s="171"/>
      <c r="K27" s="75"/>
      <c r="L27" s="76"/>
      <c r="M27" s="172"/>
      <c r="N27" s="75"/>
      <c r="O27" s="77"/>
      <c r="P27" s="26">
        <f t="shared" si="4"/>
        <v>0</v>
      </c>
      <c r="Q27" s="26">
        <f t="shared" si="5"/>
        <v>0</v>
      </c>
      <c r="R27" s="26">
        <f t="shared" si="6"/>
        <v>0</v>
      </c>
      <c r="S27" s="63">
        <f t="shared" si="7"/>
        <v>0</v>
      </c>
    </row>
    <row r="28" spans="1:19" s="14" customFormat="1" ht="27" customHeight="1">
      <c r="A28" s="11"/>
      <c r="B28" s="8"/>
      <c r="C28" s="6"/>
      <c r="D28" s="6"/>
      <c r="E28" s="6"/>
      <c r="F28" s="2"/>
      <c r="G28" s="7"/>
      <c r="H28" s="7"/>
      <c r="I28" s="175"/>
      <c r="J28" s="171"/>
      <c r="K28" s="75"/>
      <c r="L28" s="76"/>
      <c r="M28" s="172"/>
      <c r="N28" s="75"/>
      <c r="O28" s="77"/>
      <c r="P28" s="26">
        <f t="shared" si="4"/>
        <v>0</v>
      </c>
      <c r="Q28" s="26">
        <f t="shared" si="5"/>
        <v>0</v>
      </c>
      <c r="R28" s="26">
        <f t="shared" si="6"/>
        <v>0</v>
      </c>
      <c r="S28" s="63">
        <f t="shared" si="7"/>
        <v>0</v>
      </c>
    </row>
    <row r="29" spans="1:19" s="14" customFormat="1" ht="27" customHeight="1">
      <c r="A29" s="11"/>
      <c r="B29" s="8"/>
      <c r="C29" s="6"/>
      <c r="D29" s="6"/>
      <c r="E29" s="6"/>
      <c r="F29" s="2"/>
      <c r="G29" s="7"/>
      <c r="H29" s="7"/>
      <c r="I29" s="175"/>
      <c r="J29" s="171"/>
      <c r="K29" s="75"/>
      <c r="L29" s="76"/>
      <c r="M29" s="172"/>
      <c r="N29" s="75"/>
      <c r="O29" s="77"/>
      <c r="P29" s="26">
        <f t="shared" si="4"/>
        <v>0</v>
      </c>
      <c r="Q29" s="26">
        <f t="shared" si="5"/>
        <v>0</v>
      </c>
      <c r="R29" s="26">
        <f t="shared" si="6"/>
        <v>0</v>
      </c>
      <c r="S29" s="63">
        <f t="shared" si="7"/>
        <v>0</v>
      </c>
    </row>
    <row r="30" spans="1:19" s="14" customFormat="1" ht="27" customHeight="1">
      <c r="A30" s="11"/>
      <c r="B30" s="8"/>
      <c r="C30" s="6"/>
      <c r="D30" s="6"/>
      <c r="E30" s="6"/>
      <c r="F30" s="2"/>
      <c r="G30" s="7"/>
      <c r="H30" s="7"/>
      <c r="I30" s="175"/>
      <c r="J30" s="171"/>
      <c r="K30" s="75"/>
      <c r="L30" s="76"/>
      <c r="M30" s="172"/>
      <c r="N30" s="75"/>
      <c r="O30" s="77"/>
      <c r="P30" s="26">
        <f t="shared" si="4"/>
        <v>0</v>
      </c>
      <c r="Q30" s="26">
        <f t="shared" si="5"/>
        <v>0</v>
      </c>
      <c r="R30" s="26">
        <f t="shared" si="6"/>
        <v>0</v>
      </c>
      <c r="S30" s="63">
        <f t="shared" si="7"/>
        <v>0</v>
      </c>
    </row>
    <row r="31" spans="1:19" s="14" customFormat="1" ht="27" customHeight="1">
      <c r="A31" s="11"/>
      <c r="B31" s="8"/>
      <c r="C31" s="6"/>
      <c r="D31" s="6"/>
      <c r="E31" s="6"/>
      <c r="F31" s="2"/>
      <c r="G31" s="7"/>
      <c r="H31" s="7"/>
      <c r="I31" s="175"/>
      <c r="J31" s="171"/>
      <c r="K31" s="75"/>
      <c r="L31" s="76"/>
      <c r="M31" s="172"/>
      <c r="N31" s="75"/>
      <c r="O31" s="77"/>
      <c r="P31" s="26">
        <f t="shared" si="4"/>
        <v>0</v>
      </c>
      <c r="Q31" s="26">
        <f t="shared" si="5"/>
        <v>0</v>
      </c>
      <c r="R31" s="26">
        <f t="shared" si="6"/>
        <v>0</v>
      </c>
      <c r="S31" s="63">
        <f t="shared" si="7"/>
        <v>0</v>
      </c>
    </row>
    <row r="32" spans="1:19" s="14" customFormat="1" ht="27" customHeight="1">
      <c r="A32" s="11"/>
      <c r="B32" s="8"/>
      <c r="C32" s="6"/>
      <c r="D32" s="6"/>
      <c r="E32" s="6"/>
      <c r="F32" s="2"/>
      <c r="G32" s="7"/>
      <c r="H32" s="7"/>
      <c r="I32" s="175"/>
      <c r="J32" s="171"/>
      <c r="K32" s="75"/>
      <c r="L32" s="76"/>
      <c r="M32" s="172"/>
      <c r="N32" s="75"/>
      <c r="O32" s="77"/>
      <c r="P32" s="26">
        <f t="shared" si="4"/>
        <v>0</v>
      </c>
      <c r="Q32" s="26">
        <f t="shared" si="5"/>
        <v>0</v>
      </c>
      <c r="R32" s="26">
        <f t="shared" si="6"/>
        <v>0</v>
      </c>
      <c r="S32" s="63">
        <f t="shared" si="7"/>
        <v>0</v>
      </c>
    </row>
    <row r="33" spans="1:19" s="14" customFormat="1" ht="27" customHeight="1">
      <c r="A33" s="11"/>
      <c r="B33" s="8"/>
      <c r="C33" s="6"/>
      <c r="D33" s="6"/>
      <c r="E33" s="6"/>
      <c r="F33" s="2"/>
      <c r="G33" s="7"/>
      <c r="H33" s="7"/>
      <c r="I33" s="175"/>
      <c r="J33" s="171"/>
      <c r="K33" s="75"/>
      <c r="L33" s="76"/>
      <c r="M33" s="172"/>
      <c r="N33" s="75"/>
      <c r="O33" s="77"/>
      <c r="P33" s="26">
        <f t="shared" si="4"/>
        <v>0</v>
      </c>
      <c r="Q33" s="26">
        <f t="shared" si="5"/>
        <v>0</v>
      </c>
      <c r="R33" s="26">
        <f t="shared" si="6"/>
        <v>0</v>
      </c>
      <c r="S33" s="63">
        <f t="shared" si="7"/>
        <v>0</v>
      </c>
    </row>
    <row r="34" spans="1:19" s="14" customFormat="1" ht="27" customHeight="1">
      <c r="A34" s="11"/>
      <c r="B34" s="8"/>
      <c r="C34" s="6"/>
      <c r="D34" s="6"/>
      <c r="E34" s="6"/>
      <c r="F34" s="2"/>
      <c r="G34" s="7"/>
      <c r="H34" s="7"/>
      <c r="I34" s="175"/>
      <c r="J34" s="171"/>
      <c r="K34" s="75"/>
      <c r="L34" s="76"/>
      <c r="M34" s="172"/>
      <c r="N34" s="75"/>
      <c r="O34" s="77"/>
      <c r="P34" s="26">
        <f t="shared" si="4"/>
        <v>0</v>
      </c>
      <c r="Q34" s="26">
        <f t="shared" si="5"/>
        <v>0</v>
      </c>
      <c r="R34" s="26">
        <f t="shared" si="6"/>
        <v>0</v>
      </c>
      <c r="S34" s="63">
        <f t="shared" si="7"/>
        <v>0</v>
      </c>
    </row>
    <row r="35" spans="1:19" s="14" customFormat="1" ht="27" customHeight="1">
      <c r="A35" s="11"/>
      <c r="B35" s="8"/>
      <c r="C35" s="6"/>
      <c r="D35" s="6"/>
      <c r="E35" s="6"/>
      <c r="F35" s="2"/>
      <c r="G35" s="7"/>
      <c r="H35" s="7"/>
      <c r="I35" s="175"/>
      <c r="J35" s="171"/>
      <c r="K35" s="75"/>
      <c r="L35" s="76"/>
      <c r="M35" s="172"/>
      <c r="N35" s="75"/>
      <c r="O35" s="77"/>
      <c r="P35" s="26">
        <f t="shared" si="4"/>
        <v>0</v>
      </c>
      <c r="Q35" s="26">
        <f t="shared" si="5"/>
        <v>0</v>
      </c>
      <c r="R35" s="26">
        <f t="shared" si="6"/>
        <v>0</v>
      </c>
      <c r="S35" s="63">
        <f t="shared" si="7"/>
        <v>0</v>
      </c>
    </row>
    <row r="36" spans="1:19" s="14" customFormat="1" ht="27" customHeight="1">
      <c r="A36" s="11"/>
      <c r="B36" s="8"/>
      <c r="C36" s="6"/>
      <c r="D36" s="6"/>
      <c r="E36" s="6"/>
      <c r="F36" s="2"/>
      <c r="G36" s="7"/>
      <c r="H36" s="7"/>
      <c r="I36" s="175"/>
      <c r="J36" s="171"/>
      <c r="K36" s="75"/>
      <c r="L36" s="76"/>
      <c r="M36" s="172"/>
      <c r="N36" s="75"/>
      <c r="O36" s="77"/>
      <c r="P36" s="26">
        <f t="shared" si="4"/>
        <v>0</v>
      </c>
      <c r="Q36" s="26">
        <f t="shared" si="5"/>
        <v>0</v>
      </c>
      <c r="R36" s="26">
        <f t="shared" si="6"/>
        <v>0</v>
      </c>
      <c r="S36" s="63">
        <f t="shared" si="7"/>
        <v>0</v>
      </c>
    </row>
    <row r="37" spans="1:19" s="14" customFormat="1" ht="27" customHeight="1">
      <c r="A37" s="11"/>
      <c r="B37" s="8"/>
      <c r="C37" s="6"/>
      <c r="D37" s="6"/>
      <c r="E37" s="6"/>
      <c r="F37" s="2"/>
      <c r="G37" s="7"/>
      <c r="H37" s="7"/>
      <c r="I37" s="175"/>
      <c r="J37" s="171"/>
      <c r="K37" s="75"/>
      <c r="L37" s="76"/>
      <c r="M37" s="172"/>
      <c r="N37" s="75"/>
      <c r="O37" s="77"/>
      <c r="P37" s="26">
        <f t="shared" si="4"/>
        <v>0</v>
      </c>
      <c r="Q37" s="26">
        <f t="shared" si="5"/>
        <v>0</v>
      </c>
      <c r="R37" s="26">
        <f t="shared" si="6"/>
        <v>0</v>
      </c>
      <c r="S37" s="63">
        <f t="shared" si="7"/>
        <v>0</v>
      </c>
    </row>
    <row r="38" spans="1:19" s="14" customFormat="1" ht="27" customHeight="1">
      <c r="A38" s="11"/>
      <c r="B38" s="8"/>
      <c r="C38" s="6"/>
      <c r="D38" s="6"/>
      <c r="E38" s="6"/>
      <c r="F38" s="2"/>
      <c r="G38" s="7"/>
      <c r="H38" s="7"/>
      <c r="I38" s="175"/>
      <c r="J38" s="171"/>
      <c r="K38" s="75"/>
      <c r="L38" s="76"/>
      <c r="M38" s="172"/>
      <c r="N38" s="75"/>
      <c r="O38" s="77"/>
      <c r="P38" s="26">
        <f t="shared" si="4"/>
        <v>0</v>
      </c>
      <c r="Q38" s="26">
        <f t="shared" si="5"/>
        <v>0</v>
      </c>
      <c r="R38" s="26">
        <f t="shared" si="6"/>
        <v>0</v>
      </c>
      <c r="S38" s="63">
        <f t="shared" si="7"/>
        <v>0</v>
      </c>
    </row>
    <row r="39" spans="1:19" s="14" customFormat="1" ht="27" customHeight="1">
      <c r="A39" s="11"/>
      <c r="B39" s="8"/>
      <c r="C39" s="6"/>
      <c r="D39" s="6"/>
      <c r="E39" s="6"/>
      <c r="F39" s="2"/>
      <c r="G39" s="7"/>
      <c r="H39" s="7"/>
      <c r="I39" s="175"/>
      <c r="J39" s="171"/>
      <c r="K39" s="75"/>
      <c r="L39" s="76"/>
      <c r="M39" s="172"/>
      <c r="N39" s="75"/>
      <c r="O39" s="77"/>
      <c r="P39" s="26">
        <f t="shared" si="4"/>
        <v>0</v>
      </c>
      <c r="Q39" s="26">
        <f t="shared" si="5"/>
        <v>0</v>
      </c>
      <c r="R39" s="26">
        <f t="shared" si="6"/>
        <v>0</v>
      </c>
      <c r="S39" s="63">
        <f t="shared" si="7"/>
        <v>0</v>
      </c>
    </row>
    <row r="40" spans="1:19" s="14" customFormat="1" ht="27" customHeight="1">
      <c r="A40" s="11"/>
      <c r="B40" s="8"/>
      <c r="C40" s="6"/>
      <c r="D40" s="6"/>
      <c r="E40" s="6"/>
      <c r="F40" s="2"/>
      <c r="G40" s="7"/>
      <c r="H40" s="7"/>
      <c r="I40" s="175"/>
      <c r="J40" s="171"/>
      <c r="K40" s="75"/>
      <c r="L40" s="76"/>
      <c r="M40" s="172"/>
      <c r="N40" s="75"/>
      <c r="O40" s="77"/>
      <c r="P40" s="26">
        <f t="shared" si="4"/>
        <v>0</v>
      </c>
      <c r="Q40" s="26">
        <f t="shared" si="5"/>
        <v>0</v>
      </c>
      <c r="R40" s="26">
        <f t="shared" si="6"/>
        <v>0</v>
      </c>
      <c r="S40" s="63">
        <f t="shared" si="7"/>
        <v>0</v>
      </c>
    </row>
    <row r="41" spans="1:19" s="14" customFormat="1" ht="27" customHeight="1">
      <c r="A41" s="11"/>
      <c r="B41" s="8"/>
      <c r="C41" s="6"/>
      <c r="D41" s="6"/>
      <c r="E41" s="6"/>
      <c r="F41" s="2"/>
      <c r="G41" s="7"/>
      <c r="H41" s="7"/>
      <c r="I41" s="175"/>
      <c r="J41" s="171"/>
      <c r="K41" s="75"/>
      <c r="L41" s="76"/>
      <c r="M41" s="172"/>
      <c r="N41" s="75"/>
      <c r="O41" s="77"/>
      <c r="P41" s="26">
        <f t="shared" si="4"/>
        <v>0</v>
      </c>
      <c r="Q41" s="26">
        <f t="shared" si="5"/>
        <v>0</v>
      </c>
      <c r="R41" s="26">
        <f t="shared" si="6"/>
        <v>0</v>
      </c>
      <c r="S41" s="63">
        <f t="shared" si="7"/>
        <v>0</v>
      </c>
    </row>
    <row r="42" spans="1:19" s="14" customFormat="1" ht="27" customHeight="1">
      <c r="A42" s="11"/>
      <c r="B42" s="8"/>
      <c r="C42" s="6"/>
      <c r="D42" s="6"/>
      <c r="E42" s="6"/>
      <c r="F42" s="2"/>
      <c r="G42" s="7"/>
      <c r="H42" s="7"/>
      <c r="I42" s="175"/>
      <c r="J42" s="171"/>
      <c r="K42" s="75"/>
      <c r="L42" s="76"/>
      <c r="M42" s="172"/>
      <c r="N42" s="75"/>
      <c r="O42" s="77"/>
      <c r="P42" s="26">
        <f t="shared" si="4"/>
        <v>0</v>
      </c>
      <c r="Q42" s="26">
        <f t="shared" si="5"/>
        <v>0</v>
      </c>
      <c r="R42" s="26">
        <f t="shared" si="6"/>
        <v>0</v>
      </c>
      <c r="S42" s="63">
        <f t="shared" si="7"/>
        <v>0</v>
      </c>
    </row>
    <row r="43" spans="1:19" s="14" customFormat="1" ht="27" customHeight="1">
      <c r="A43" s="11"/>
      <c r="B43" s="8"/>
      <c r="C43" s="6"/>
      <c r="D43" s="6"/>
      <c r="E43" s="6"/>
      <c r="F43" s="2"/>
      <c r="G43" s="7"/>
      <c r="H43" s="7"/>
      <c r="I43" s="175"/>
      <c r="J43" s="171"/>
      <c r="K43" s="75"/>
      <c r="L43" s="76"/>
      <c r="M43" s="172"/>
      <c r="N43" s="75"/>
      <c r="O43" s="77"/>
      <c r="P43" s="26">
        <f t="shared" si="4"/>
        <v>0</v>
      </c>
      <c r="Q43" s="26">
        <f t="shared" si="5"/>
        <v>0</v>
      </c>
      <c r="R43" s="26">
        <f t="shared" si="6"/>
        <v>0</v>
      </c>
      <c r="S43" s="63">
        <f t="shared" si="7"/>
        <v>0</v>
      </c>
    </row>
    <row r="44" spans="1:19" s="14" customFormat="1" ht="27" customHeight="1">
      <c r="A44" s="11"/>
      <c r="B44" s="8"/>
      <c r="C44" s="6"/>
      <c r="D44" s="6"/>
      <c r="E44" s="6"/>
      <c r="F44" s="2"/>
      <c r="G44" s="7"/>
      <c r="H44" s="7"/>
      <c r="I44" s="175"/>
      <c r="J44" s="171"/>
      <c r="K44" s="75"/>
      <c r="L44" s="76"/>
      <c r="M44" s="172"/>
      <c r="N44" s="75"/>
      <c r="O44" s="77"/>
      <c r="P44" s="26">
        <f t="shared" si="4"/>
        <v>0</v>
      </c>
      <c r="Q44" s="26">
        <f t="shared" si="5"/>
        <v>0</v>
      </c>
      <c r="R44" s="26">
        <f t="shared" si="6"/>
        <v>0</v>
      </c>
      <c r="S44" s="63">
        <f t="shared" si="7"/>
        <v>0</v>
      </c>
    </row>
    <row r="45" spans="1:19" s="14" customFormat="1" ht="27" customHeight="1">
      <c r="A45" s="11"/>
      <c r="B45" s="8"/>
      <c r="C45" s="6"/>
      <c r="D45" s="6"/>
      <c r="E45" s="6"/>
      <c r="F45" s="2"/>
      <c r="G45" s="7"/>
      <c r="H45" s="7"/>
      <c r="I45" s="175"/>
      <c r="J45" s="171"/>
      <c r="K45" s="75"/>
      <c r="L45" s="76"/>
      <c r="M45" s="172"/>
      <c r="N45" s="75"/>
      <c r="O45" s="77"/>
      <c r="P45" s="26">
        <f t="shared" si="4"/>
        <v>0</v>
      </c>
      <c r="Q45" s="26">
        <f t="shared" si="5"/>
        <v>0</v>
      </c>
      <c r="R45" s="26">
        <f t="shared" si="6"/>
        <v>0</v>
      </c>
      <c r="S45" s="63">
        <f t="shared" si="7"/>
        <v>0</v>
      </c>
    </row>
    <row r="46" spans="1:19" s="14" customFormat="1" ht="27" customHeight="1">
      <c r="A46" s="11"/>
      <c r="B46" s="8"/>
      <c r="C46" s="6"/>
      <c r="D46" s="6"/>
      <c r="E46" s="6"/>
      <c r="F46" s="2"/>
      <c r="G46" s="7"/>
      <c r="H46" s="7"/>
      <c r="I46" s="175"/>
      <c r="J46" s="171"/>
      <c r="K46" s="75"/>
      <c r="L46" s="76"/>
      <c r="M46" s="172"/>
      <c r="N46" s="75"/>
      <c r="O46" s="77"/>
      <c r="P46" s="26">
        <f t="shared" si="4"/>
        <v>0</v>
      </c>
      <c r="Q46" s="26">
        <f t="shared" si="5"/>
        <v>0</v>
      </c>
      <c r="R46" s="26">
        <f t="shared" si="6"/>
        <v>0</v>
      </c>
      <c r="S46" s="63">
        <f t="shared" si="7"/>
        <v>0</v>
      </c>
    </row>
    <row r="47" spans="1:19" s="14" customFormat="1" ht="27" customHeight="1">
      <c r="A47" s="11"/>
      <c r="B47" s="8"/>
      <c r="C47" s="6"/>
      <c r="D47" s="6"/>
      <c r="E47" s="6"/>
      <c r="F47" s="2"/>
      <c r="G47" s="7"/>
      <c r="H47" s="7"/>
      <c r="I47" s="175"/>
      <c r="J47" s="171"/>
      <c r="K47" s="75"/>
      <c r="L47" s="76"/>
      <c r="M47" s="172"/>
      <c r="N47" s="75"/>
      <c r="O47" s="77"/>
      <c r="P47" s="26">
        <f t="shared" si="4"/>
        <v>0</v>
      </c>
      <c r="Q47" s="26">
        <f t="shared" si="5"/>
        <v>0</v>
      </c>
      <c r="R47" s="26">
        <f t="shared" si="6"/>
        <v>0</v>
      </c>
      <c r="S47" s="63">
        <f t="shared" si="7"/>
        <v>0</v>
      </c>
    </row>
    <row r="48" spans="1:19" s="14" customFormat="1" ht="27" customHeight="1">
      <c r="A48" s="11"/>
      <c r="B48" s="8"/>
      <c r="C48" s="6"/>
      <c r="D48" s="6"/>
      <c r="E48" s="6"/>
      <c r="F48" s="2"/>
      <c r="G48" s="7"/>
      <c r="H48" s="7"/>
      <c r="I48" s="175"/>
      <c r="J48" s="171"/>
      <c r="K48" s="75"/>
      <c r="L48" s="76"/>
      <c r="M48" s="172"/>
      <c r="N48" s="75"/>
      <c r="O48" s="77"/>
      <c r="P48" s="26">
        <f t="shared" si="4"/>
        <v>0</v>
      </c>
      <c r="Q48" s="26">
        <f t="shared" si="5"/>
        <v>0</v>
      </c>
      <c r="R48" s="26">
        <f t="shared" si="6"/>
        <v>0</v>
      </c>
      <c r="S48" s="63">
        <f t="shared" si="7"/>
        <v>0</v>
      </c>
    </row>
    <row r="49" spans="1:19" s="14" customFormat="1" ht="27" customHeight="1">
      <c r="A49" s="11"/>
      <c r="B49" s="8"/>
      <c r="C49" s="6"/>
      <c r="D49" s="6"/>
      <c r="E49" s="6"/>
      <c r="F49" s="2"/>
      <c r="G49" s="7"/>
      <c r="H49" s="7"/>
      <c r="I49" s="175"/>
      <c r="J49" s="171"/>
      <c r="K49" s="75"/>
      <c r="L49" s="76"/>
      <c r="M49" s="172"/>
      <c r="N49" s="75"/>
      <c r="O49" s="77"/>
      <c r="P49" s="26">
        <f t="shared" si="4"/>
        <v>0</v>
      </c>
      <c r="Q49" s="26">
        <f t="shared" si="5"/>
        <v>0</v>
      </c>
      <c r="R49" s="26">
        <f t="shared" si="6"/>
        <v>0</v>
      </c>
      <c r="S49" s="63">
        <f t="shared" si="7"/>
        <v>0</v>
      </c>
    </row>
    <row r="50" spans="1:19" s="14" customFormat="1" ht="27" customHeight="1">
      <c r="A50" s="11"/>
      <c r="B50" s="8"/>
      <c r="C50" s="6"/>
      <c r="D50" s="6"/>
      <c r="E50" s="6"/>
      <c r="F50" s="2"/>
      <c r="G50" s="7"/>
      <c r="H50" s="7"/>
      <c r="I50" s="175"/>
      <c r="J50" s="171"/>
      <c r="K50" s="75"/>
      <c r="L50" s="76"/>
      <c r="M50" s="172"/>
      <c r="N50" s="75"/>
      <c r="O50" s="77"/>
      <c r="P50" s="26">
        <f t="shared" si="4"/>
        <v>0</v>
      </c>
      <c r="Q50" s="26">
        <f t="shared" si="5"/>
        <v>0</v>
      </c>
      <c r="R50" s="26">
        <f t="shared" si="6"/>
        <v>0</v>
      </c>
      <c r="S50" s="63">
        <f t="shared" si="7"/>
        <v>0</v>
      </c>
    </row>
    <row r="51" spans="1:19" s="14" customFormat="1" ht="27" customHeight="1">
      <c r="A51" s="11"/>
      <c r="B51" s="8"/>
      <c r="C51" s="6"/>
      <c r="D51" s="6"/>
      <c r="E51" s="6"/>
      <c r="F51" s="2"/>
      <c r="G51" s="7"/>
      <c r="H51" s="7"/>
      <c r="I51" s="175"/>
      <c r="J51" s="171"/>
      <c r="K51" s="75"/>
      <c r="L51" s="76"/>
      <c r="M51" s="172"/>
      <c r="N51" s="75"/>
      <c r="O51" s="77"/>
      <c r="P51" s="26">
        <f t="shared" si="4"/>
        <v>0</v>
      </c>
      <c r="Q51" s="26">
        <f t="shared" si="5"/>
        <v>0</v>
      </c>
      <c r="R51" s="26">
        <f t="shared" si="6"/>
        <v>0</v>
      </c>
      <c r="S51" s="63">
        <f t="shared" si="7"/>
        <v>0</v>
      </c>
    </row>
    <row r="52" spans="1:19" s="14" customFormat="1" ht="27" customHeight="1">
      <c r="A52" s="11"/>
      <c r="B52" s="8"/>
      <c r="C52" s="6"/>
      <c r="D52" s="6"/>
      <c r="E52" s="6"/>
      <c r="F52" s="2"/>
      <c r="G52" s="7"/>
      <c r="H52" s="7"/>
      <c r="I52" s="175"/>
      <c r="J52" s="171"/>
      <c r="K52" s="75"/>
      <c r="L52" s="76"/>
      <c r="M52" s="172"/>
      <c r="N52" s="75"/>
      <c r="O52" s="77"/>
      <c r="P52" s="26"/>
      <c r="Q52" s="26"/>
      <c r="R52" s="26"/>
      <c r="S52" s="63"/>
    </row>
    <row r="53" spans="1:19" s="14" customFormat="1" ht="27" customHeight="1">
      <c r="A53" s="11"/>
      <c r="B53" s="8"/>
      <c r="C53" s="6"/>
      <c r="D53" s="6"/>
      <c r="E53" s="6"/>
      <c r="F53" s="2"/>
      <c r="G53" s="7"/>
      <c r="H53" s="7"/>
      <c r="I53" s="175"/>
      <c r="J53" s="171"/>
      <c r="K53" s="75"/>
      <c r="L53" s="76"/>
      <c r="M53" s="172"/>
      <c r="N53" s="75"/>
      <c r="O53" s="77"/>
      <c r="P53" s="26"/>
      <c r="Q53" s="26"/>
      <c r="R53" s="26"/>
      <c r="S53" s="63"/>
    </row>
  </sheetData>
  <mergeCells count="17">
    <mergeCell ref="A1:S1"/>
    <mergeCell ref="A2:S2"/>
    <mergeCell ref="A3:S3"/>
    <mergeCell ref="A4:S4"/>
    <mergeCell ref="A5:A6"/>
    <mergeCell ref="B5:B6"/>
    <mergeCell ref="C5:C6"/>
    <mergeCell ref="D5:D6"/>
    <mergeCell ref="E5:E6"/>
    <mergeCell ref="F5:F6"/>
    <mergeCell ref="S5:S6"/>
    <mergeCell ref="H5:H6"/>
    <mergeCell ref="I5:I6"/>
    <mergeCell ref="J5:L5"/>
    <mergeCell ref="M5:O5"/>
    <mergeCell ref="P5:Q5"/>
    <mergeCell ref="R5:R6"/>
  </mergeCells>
  <conditionalFormatting sqref="J7:O53">
    <cfRule type="containsText" dxfId="39" priority="4" stopIfTrue="1" operator="containsText" text="x">
      <formula>NOT(ISERROR(SEARCH("x",J7)))</formula>
    </cfRule>
    <cfRule type="containsText" dxfId="38" priority="5" stopIfTrue="1" operator="containsText" text="#">
      <formula>NOT(ISERROR(SEARCH("#",J7)))</formula>
    </cfRule>
    <cfRule type="cellIs" dxfId="37" priority="6" stopIfTrue="1" operator="greaterThan">
      <formula>0</formula>
    </cfRule>
  </conditionalFormatting>
  <conditionalFormatting sqref="J26:O26 J28:O28 K21:K25 K27 K29:K48 N21:N25 N27 N29:N48 J7:O20 I7">
    <cfRule type="containsText" dxfId="36" priority="3" operator="containsText" text="x">
      <formula>NOT(ISERROR(SEARCH("x",I7)))</formula>
    </cfRule>
  </conditionalFormatting>
  <conditionalFormatting sqref="J8:N16">
    <cfRule type="containsText" dxfId="35" priority="1" stopIfTrue="1" operator="containsText" text="x">
      <formula>NOT(ISERROR(SEARCH("x",J8)))</formula>
    </cfRule>
    <cfRule type="cellIs" dxfId="34" priority="2" operator="greaterThan">
      <formula>0</formula>
    </cfRule>
  </conditionalFormatting>
  <pageMargins left="0.7" right="0.7" top="0.75" bottom="0.75" header="0.3" footer="0.3"/>
  <pageSetup paperSize="9" scale="40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80"/>
  <sheetViews>
    <sheetView zoomScale="70" zoomScaleNormal="70" workbookViewId="0">
      <pane xSplit="4" ySplit="6" topLeftCell="E7" activePane="bottomRight" state="frozen"/>
      <selection pane="topRight" activeCell="E1" sqref="E1"/>
      <selection pane="bottomLeft" activeCell="A7" sqref="A7"/>
      <selection pane="bottomRight" sqref="A1:S1"/>
    </sheetView>
  </sheetViews>
  <sheetFormatPr defaultRowHeight="15"/>
  <cols>
    <col min="1" max="1" width="9.140625" style="35" customWidth="1"/>
    <col min="2" max="2" width="9.140625" style="35" hidden="1" customWidth="1"/>
    <col min="3" max="3" width="19.7109375" style="23" bestFit="1" customWidth="1"/>
    <col min="4" max="4" width="27.7109375" style="23" bestFit="1" customWidth="1"/>
    <col min="5" max="5" width="25.85546875" style="23" customWidth="1"/>
    <col min="6" max="6" width="17.85546875" style="35" customWidth="1"/>
    <col min="7" max="7" width="9.7109375" style="35" customWidth="1"/>
    <col min="8" max="8" width="11.85546875" style="38" customWidth="1"/>
    <col min="9" max="9" width="10.7109375" bestFit="1" customWidth="1"/>
    <col min="10" max="10" width="8.85546875" bestFit="1" customWidth="1"/>
    <col min="16" max="17" width="8.85546875" bestFit="1" customWidth="1"/>
    <col min="18" max="18" width="13.85546875" bestFit="1" customWidth="1"/>
    <col min="19" max="19" width="18.5703125" customWidth="1"/>
    <col min="22" max="23" width="8.85546875" bestFit="1" customWidth="1"/>
  </cols>
  <sheetData>
    <row r="1" spans="1:22" s="3" customFormat="1" ht="26.25">
      <c r="A1" s="204" t="s">
        <v>22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205"/>
      <c r="Q1" s="205"/>
      <c r="R1" s="205"/>
      <c r="S1" s="206"/>
      <c r="T1" s="17"/>
      <c r="U1" s="17"/>
      <c r="V1" s="17"/>
    </row>
    <row r="2" spans="1:22" s="3" customFormat="1" ht="23.25">
      <c r="A2" s="207" t="s">
        <v>23</v>
      </c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  <c r="S2" s="209"/>
      <c r="T2" s="18"/>
      <c r="U2" s="18"/>
      <c r="V2" s="19"/>
    </row>
    <row r="3" spans="1:22" s="3" customFormat="1" ht="23.25">
      <c r="A3" s="207" t="s">
        <v>19</v>
      </c>
      <c r="B3" s="208"/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O3" s="208"/>
      <c r="P3" s="208"/>
      <c r="Q3" s="208"/>
      <c r="R3" s="208"/>
      <c r="S3" s="209"/>
      <c r="T3" s="36"/>
      <c r="U3" s="36"/>
      <c r="V3" s="5"/>
    </row>
    <row r="4" spans="1:22" s="3" customFormat="1" ht="24" thickBot="1">
      <c r="A4" s="207" t="s">
        <v>24</v>
      </c>
      <c r="B4" s="208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9"/>
      <c r="T4" s="18"/>
      <c r="U4" s="18"/>
      <c r="V4" s="19"/>
    </row>
    <row r="5" spans="1:22" ht="15.75" customHeight="1">
      <c r="A5" s="210" t="s">
        <v>1</v>
      </c>
      <c r="B5" s="212" t="s">
        <v>2</v>
      </c>
      <c r="C5" s="214" t="s">
        <v>12</v>
      </c>
      <c r="D5" s="214" t="s">
        <v>11</v>
      </c>
      <c r="E5" s="216" t="s">
        <v>0</v>
      </c>
      <c r="F5" s="218" t="s">
        <v>3</v>
      </c>
      <c r="G5" s="176"/>
      <c r="H5" s="192" t="s">
        <v>4</v>
      </c>
      <c r="I5" s="194" t="s">
        <v>5</v>
      </c>
      <c r="J5" s="196" t="s">
        <v>6</v>
      </c>
      <c r="K5" s="197"/>
      <c r="L5" s="198"/>
      <c r="M5" s="199" t="s">
        <v>7</v>
      </c>
      <c r="N5" s="197"/>
      <c r="O5" s="200"/>
      <c r="P5" s="201" t="s">
        <v>8</v>
      </c>
      <c r="Q5" s="201"/>
      <c r="R5" s="202" t="s">
        <v>9</v>
      </c>
      <c r="S5" s="190" t="s">
        <v>10</v>
      </c>
    </row>
    <row r="6" spans="1:22" ht="73.5" customHeight="1">
      <c r="A6" s="211"/>
      <c r="B6" s="213"/>
      <c r="C6" s="215"/>
      <c r="D6" s="215"/>
      <c r="E6" s="217"/>
      <c r="F6" s="219"/>
      <c r="G6" s="39" t="s">
        <v>13</v>
      </c>
      <c r="H6" s="193"/>
      <c r="I6" s="195"/>
      <c r="J6" s="40">
        <v>1</v>
      </c>
      <c r="K6" s="41">
        <v>2</v>
      </c>
      <c r="L6" s="42">
        <v>3</v>
      </c>
      <c r="M6" s="43">
        <v>1</v>
      </c>
      <c r="N6" s="41">
        <v>2</v>
      </c>
      <c r="O6" s="44">
        <v>3</v>
      </c>
      <c r="P6" s="177" t="s">
        <v>6</v>
      </c>
      <c r="Q6" s="177" t="s">
        <v>7</v>
      </c>
      <c r="R6" s="203"/>
      <c r="S6" s="191"/>
    </row>
    <row r="7" spans="1:22" s="14" customFormat="1" ht="27" customHeight="1">
      <c r="A7" s="11"/>
      <c r="B7" s="8"/>
      <c r="C7" s="6"/>
      <c r="D7" s="6"/>
      <c r="E7" s="6"/>
      <c r="F7" s="2"/>
      <c r="G7" s="7"/>
      <c r="H7" s="7"/>
      <c r="I7" s="175"/>
      <c r="J7" s="171"/>
      <c r="K7" s="75"/>
      <c r="L7" s="76"/>
      <c r="M7" s="172"/>
      <c r="N7" s="75"/>
      <c r="O7" s="77"/>
      <c r="P7" s="26">
        <f>MAX(J7:L7)</f>
        <v>0</v>
      </c>
      <c r="Q7" s="26">
        <f>MAX(M7:O7)</f>
        <v>0</v>
      </c>
      <c r="R7" s="26">
        <f>P7+Q7</f>
        <v>0</v>
      </c>
      <c r="S7" s="63">
        <f t="shared" ref="S7" si="0">IF(R7=0,0,R7*10^(0.794358141*LOG10(174.393/I7)^2))</f>
        <v>0</v>
      </c>
    </row>
    <row r="8" spans="1:22" s="14" customFormat="1" ht="27" customHeight="1">
      <c r="A8" s="11"/>
      <c r="B8" s="8"/>
      <c r="C8" s="6"/>
      <c r="D8" s="6"/>
      <c r="E8" s="6"/>
      <c r="F8" s="2"/>
      <c r="G8" s="7"/>
      <c r="H8" s="7"/>
      <c r="I8" s="175"/>
      <c r="J8" s="171"/>
      <c r="K8" s="75"/>
      <c r="L8" s="76"/>
      <c r="M8" s="172"/>
      <c r="N8" s="75"/>
      <c r="O8" s="77"/>
      <c r="P8" s="26">
        <f t="shared" ref="P8:P71" si="1">MAX(J8:L8)</f>
        <v>0</v>
      </c>
      <c r="Q8" s="26">
        <f t="shared" ref="Q8:Q71" si="2">MAX(M8:O8)</f>
        <v>0</v>
      </c>
      <c r="R8" s="26">
        <f t="shared" ref="R8:R71" si="3">P8+Q8</f>
        <v>0</v>
      </c>
      <c r="S8" s="63">
        <f t="shared" ref="S8:S71" si="4">IF(R8=0,0,R8*10^(0.794358141*LOG10(174.393/I8)^2))</f>
        <v>0</v>
      </c>
    </row>
    <row r="9" spans="1:22" s="14" customFormat="1" ht="27" customHeight="1">
      <c r="A9" s="11"/>
      <c r="B9" s="8"/>
      <c r="C9" s="6"/>
      <c r="D9" s="6"/>
      <c r="E9" s="6"/>
      <c r="F9" s="2"/>
      <c r="G9" s="7"/>
      <c r="H9" s="7"/>
      <c r="I9" s="175"/>
      <c r="J9" s="171"/>
      <c r="K9" s="75"/>
      <c r="L9" s="76"/>
      <c r="M9" s="172"/>
      <c r="N9" s="75"/>
      <c r="O9" s="77"/>
      <c r="P9" s="26">
        <f t="shared" si="1"/>
        <v>0</v>
      </c>
      <c r="Q9" s="26">
        <f t="shared" si="2"/>
        <v>0</v>
      </c>
      <c r="R9" s="26">
        <f t="shared" si="3"/>
        <v>0</v>
      </c>
      <c r="S9" s="63">
        <f t="shared" si="4"/>
        <v>0</v>
      </c>
    </row>
    <row r="10" spans="1:22" s="14" customFormat="1" ht="27" customHeight="1">
      <c r="A10" s="11"/>
      <c r="B10" s="8"/>
      <c r="C10" s="6"/>
      <c r="D10" s="6"/>
      <c r="E10" s="6"/>
      <c r="F10" s="2"/>
      <c r="G10" s="7"/>
      <c r="H10" s="7"/>
      <c r="I10" s="175"/>
      <c r="J10" s="171"/>
      <c r="K10" s="75"/>
      <c r="L10" s="76"/>
      <c r="M10" s="172"/>
      <c r="N10" s="75"/>
      <c r="O10" s="77"/>
      <c r="P10" s="26">
        <f t="shared" si="1"/>
        <v>0</v>
      </c>
      <c r="Q10" s="26">
        <f t="shared" si="2"/>
        <v>0</v>
      </c>
      <c r="R10" s="26">
        <f t="shared" si="3"/>
        <v>0</v>
      </c>
      <c r="S10" s="63">
        <f t="shared" si="4"/>
        <v>0</v>
      </c>
    </row>
    <row r="11" spans="1:22" s="14" customFormat="1" ht="27" customHeight="1">
      <c r="A11" s="11"/>
      <c r="B11" s="8"/>
      <c r="C11" s="6"/>
      <c r="D11" s="6"/>
      <c r="E11" s="6"/>
      <c r="F11" s="2"/>
      <c r="G11" s="7"/>
      <c r="H11" s="7"/>
      <c r="I11" s="175"/>
      <c r="J11" s="171"/>
      <c r="K11" s="75"/>
      <c r="L11" s="76"/>
      <c r="M11" s="172"/>
      <c r="N11" s="75"/>
      <c r="O11" s="77"/>
      <c r="P11" s="26">
        <f t="shared" si="1"/>
        <v>0</v>
      </c>
      <c r="Q11" s="26">
        <f t="shared" si="2"/>
        <v>0</v>
      </c>
      <c r="R11" s="26">
        <f t="shared" si="3"/>
        <v>0</v>
      </c>
      <c r="S11" s="63">
        <f t="shared" si="4"/>
        <v>0</v>
      </c>
    </row>
    <row r="12" spans="1:22" s="14" customFormat="1" ht="27" customHeight="1">
      <c r="A12" s="11"/>
      <c r="B12" s="8"/>
      <c r="C12" s="6"/>
      <c r="D12" s="6"/>
      <c r="E12" s="6"/>
      <c r="F12" s="2"/>
      <c r="G12" s="7"/>
      <c r="H12" s="7"/>
      <c r="I12" s="175"/>
      <c r="J12" s="171"/>
      <c r="K12" s="75"/>
      <c r="L12" s="76"/>
      <c r="M12" s="172"/>
      <c r="N12" s="75"/>
      <c r="O12" s="77"/>
      <c r="P12" s="26">
        <f t="shared" si="1"/>
        <v>0</v>
      </c>
      <c r="Q12" s="26">
        <f t="shared" si="2"/>
        <v>0</v>
      </c>
      <c r="R12" s="26">
        <f t="shared" si="3"/>
        <v>0</v>
      </c>
      <c r="S12" s="63">
        <f t="shared" si="4"/>
        <v>0</v>
      </c>
    </row>
    <row r="13" spans="1:22" s="14" customFormat="1" ht="27" customHeight="1">
      <c r="A13" s="11"/>
      <c r="B13" s="8"/>
      <c r="C13" s="6"/>
      <c r="D13" s="6"/>
      <c r="E13" s="6"/>
      <c r="F13" s="2"/>
      <c r="G13" s="7"/>
      <c r="H13" s="7"/>
      <c r="I13" s="175"/>
      <c r="J13" s="171"/>
      <c r="K13" s="75"/>
      <c r="L13" s="76"/>
      <c r="M13" s="172"/>
      <c r="N13" s="75"/>
      <c r="O13" s="77"/>
      <c r="P13" s="26">
        <f t="shared" si="1"/>
        <v>0</v>
      </c>
      <c r="Q13" s="26">
        <f t="shared" si="2"/>
        <v>0</v>
      </c>
      <c r="R13" s="26">
        <f t="shared" si="3"/>
        <v>0</v>
      </c>
      <c r="S13" s="63">
        <f t="shared" si="4"/>
        <v>0</v>
      </c>
    </row>
    <row r="14" spans="1:22" s="14" customFormat="1" ht="27" customHeight="1">
      <c r="A14" s="11"/>
      <c r="B14" s="8"/>
      <c r="C14" s="6"/>
      <c r="D14" s="6"/>
      <c r="E14" s="6"/>
      <c r="F14" s="2"/>
      <c r="G14" s="7"/>
      <c r="H14" s="7"/>
      <c r="I14" s="175"/>
      <c r="J14" s="171"/>
      <c r="K14" s="75"/>
      <c r="L14" s="76"/>
      <c r="M14" s="172"/>
      <c r="N14" s="75"/>
      <c r="O14" s="77"/>
      <c r="P14" s="26">
        <f t="shared" si="1"/>
        <v>0</v>
      </c>
      <c r="Q14" s="26">
        <f t="shared" si="2"/>
        <v>0</v>
      </c>
      <c r="R14" s="26">
        <f t="shared" si="3"/>
        <v>0</v>
      </c>
      <c r="S14" s="63">
        <f t="shared" si="4"/>
        <v>0</v>
      </c>
    </row>
    <row r="15" spans="1:22" s="14" customFormat="1" ht="27" customHeight="1">
      <c r="A15" s="11"/>
      <c r="B15" s="8"/>
      <c r="C15" s="6"/>
      <c r="D15" s="6"/>
      <c r="E15" s="6"/>
      <c r="F15" s="2"/>
      <c r="G15" s="7"/>
      <c r="H15" s="7"/>
      <c r="I15" s="175"/>
      <c r="J15" s="171"/>
      <c r="K15" s="75"/>
      <c r="L15" s="76"/>
      <c r="M15" s="172"/>
      <c r="N15" s="75"/>
      <c r="O15" s="77"/>
      <c r="P15" s="26">
        <f t="shared" si="1"/>
        <v>0</v>
      </c>
      <c r="Q15" s="26">
        <f t="shared" si="2"/>
        <v>0</v>
      </c>
      <c r="R15" s="26">
        <f t="shared" si="3"/>
        <v>0</v>
      </c>
      <c r="S15" s="63">
        <f t="shared" si="4"/>
        <v>0</v>
      </c>
    </row>
    <row r="16" spans="1:22" s="14" customFormat="1" ht="27" customHeight="1">
      <c r="A16" s="11"/>
      <c r="B16" s="8"/>
      <c r="C16" s="6"/>
      <c r="D16" s="6"/>
      <c r="E16" s="6"/>
      <c r="F16" s="2"/>
      <c r="G16" s="7"/>
      <c r="H16" s="7"/>
      <c r="I16" s="175"/>
      <c r="J16" s="171"/>
      <c r="K16" s="75"/>
      <c r="L16" s="76"/>
      <c r="M16" s="172"/>
      <c r="N16" s="75"/>
      <c r="O16" s="77"/>
      <c r="P16" s="26">
        <f t="shared" si="1"/>
        <v>0</v>
      </c>
      <c r="Q16" s="26">
        <f t="shared" si="2"/>
        <v>0</v>
      </c>
      <c r="R16" s="26">
        <f t="shared" si="3"/>
        <v>0</v>
      </c>
      <c r="S16" s="63">
        <f t="shared" si="4"/>
        <v>0</v>
      </c>
    </row>
    <row r="17" spans="1:19" s="14" customFormat="1" ht="27" customHeight="1">
      <c r="A17" s="11"/>
      <c r="B17" s="8"/>
      <c r="C17" s="6"/>
      <c r="D17" s="6"/>
      <c r="E17" s="6"/>
      <c r="F17" s="2"/>
      <c r="G17" s="7"/>
      <c r="H17" s="7"/>
      <c r="I17" s="175"/>
      <c r="J17" s="171"/>
      <c r="K17" s="75"/>
      <c r="L17" s="76"/>
      <c r="M17" s="172"/>
      <c r="N17" s="75"/>
      <c r="O17" s="77"/>
      <c r="P17" s="26">
        <f t="shared" si="1"/>
        <v>0</v>
      </c>
      <c r="Q17" s="26">
        <f t="shared" si="2"/>
        <v>0</v>
      </c>
      <c r="R17" s="26">
        <f t="shared" si="3"/>
        <v>0</v>
      </c>
      <c r="S17" s="63">
        <f t="shared" si="4"/>
        <v>0</v>
      </c>
    </row>
    <row r="18" spans="1:19" s="14" customFormat="1" ht="27" customHeight="1">
      <c r="A18" s="11"/>
      <c r="B18" s="8"/>
      <c r="C18" s="6"/>
      <c r="D18" s="6"/>
      <c r="E18" s="6"/>
      <c r="F18" s="2"/>
      <c r="G18" s="7"/>
      <c r="H18" s="7"/>
      <c r="I18" s="175"/>
      <c r="J18" s="171"/>
      <c r="K18" s="75"/>
      <c r="L18" s="76"/>
      <c r="M18" s="172"/>
      <c r="N18" s="75"/>
      <c r="O18" s="77"/>
      <c r="P18" s="26">
        <f t="shared" si="1"/>
        <v>0</v>
      </c>
      <c r="Q18" s="26">
        <f t="shared" si="2"/>
        <v>0</v>
      </c>
      <c r="R18" s="26">
        <f t="shared" si="3"/>
        <v>0</v>
      </c>
      <c r="S18" s="63">
        <f t="shared" si="4"/>
        <v>0</v>
      </c>
    </row>
    <row r="19" spans="1:19" s="14" customFormat="1" ht="27" customHeight="1">
      <c r="A19" s="11"/>
      <c r="B19" s="8"/>
      <c r="C19" s="6"/>
      <c r="D19" s="6"/>
      <c r="E19" s="6"/>
      <c r="F19" s="2"/>
      <c r="G19" s="7"/>
      <c r="H19" s="7"/>
      <c r="I19" s="175"/>
      <c r="J19" s="171"/>
      <c r="K19" s="75"/>
      <c r="L19" s="76"/>
      <c r="M19" s="172"/>
      <c r="N19" s="75"/>
      <c r="O19" s="77"/>
      <c r="P19" s="26">
        <f t="shared" si="1"/>
        <v>0</v>
      </c>
      <c r="Q19" s="26">
        <f t="shared" si="2"/>
        <v>0</v>
      </c>
      <c r="R19" s="26">
        <f t="shared" si="3"/>
        <v>0</v>
      </c>
      <c r="S19" s="63">
        <f t="shared" si="4"/>
        <v>0</v>
      </c>
    </row>
    <row r="20" spans="1:19" s="14" customFormat="1" ht="27" customHeight="1">
      <c r="A20" s="11"/>
      <c r="B20" s="8"/>
      <c r="C20" s="6"/>
      <c r="D20" s="6"/>
      <c r="E20" s="6"/>
      <c r="F20" s="2"/>
      <c r="G20" s="7"/>
      <c r="H20" s="7"/>
      <c r="I20" s="175"/>
      <c r="J20" s="171"/>
      <c r="K20" s="75"/>
      <c r="L20" s="76"/>
      <c r="M20" s="172"/>
      <c r="N20" s="75"/>
      <c r="O20" s="189"/>
      <c r="P20" s="26">
        <f t="shared" si="1"/>
        <v>0</v>
      </c>
      <c r="Q20" s="26">
        <f t="shared" si="2"/>
        <v>0</v>
      </c>
      <c r="R20" s="26">
        <f t="shared" si="3"/>
        <v>0</v>
      </c>
      <c r="S20" s="63">
        <f t="shared" si="4"/>
        <v>0</v>
      </c>
    </row>
    <row r="21" spans="1:19" s="14" customFormat="1" ht="27" customHeight="1">
      <c r="A21" s="11"/>
      <c r="B21" s="8"/>
      <c r="C21" s="6"/>
      <c r="D21" s="6"/>
      <c r="E21" s="6"/>
      <c r="F21" s="2"/>
      <c r="G21" s="7"/>
      <c r="H21" s="7"/>
      <c r="I21" s="175"/>
      <c r="J21" s="171"/>
      <c r="K21" s="75"/>
      <c r="L21" s="76"/>
      <c r="M21" s="172"/>
      <c r="N21" s="75"/>
      <c r="O21" s="77"/>
      <c r="P21" s="26">
        <f t="shared" si="1"/>
        <v>0</v>
      </c>
      <c r="Q21" s="26">
        <f t="shared" si="2"/>
        <v>0</v>
      </c>
      <c r="R21" s="26">
        <f t="shared" si="3"/>
        <v>0</v>
      </c>
      <c r="S21" s="63">
        <f t="shared" si="4"/>
        <v>0</v>
      </c>
    </row>
    <row r="22" spans="1:19" s="14" customFormat="1" ht="27" customHeight="1">
      <c r="A22" s="11"/>
      <c r="B22" s="8"/>
      <c r="C22" s="6"/>
      <c r="D22" s="6"/>
      <c r="E22" s="6"/>
      <c r="F22" s="2"/>
      <c r="G22" s="7"/>
      <c r="H22" s="7"/>
      <c r="I22" s="175"/>
      <c r="J22" s="171"/>
      <c r="K22" s="75"/>
      <c r="L22" s="76"/>
      <c r="M22" s="172"/>
      <c r="N22" s="75"/>
      <c r="O22" s="77"/>
      <c r="P22" s="26">
        <f t="shared" si="1"/>
        <v>0</v>
      </c>
      <c r="Q22" s="26">
        <f t="shared" si="2"/>
        <v>0</v>
      </c>
      <c r="R22" s="26">
        <f t="shared" si="3"/>
        <v>0</v>
      </c>
      <c r="S22" s="63">
        <f t="shared" si="4"/>
        <v>0</v>
      </c>
    </row>
    <row r="23" spans="1:19" s="14" customFormat="1" ht="27" customHeight="1">
      <c r="A23" s="11"/>
      <c r="B23" s="8"/>
      <c r="C23" s="6"/>
      <c r="D23" s="6"/>
      <c r="E23" s="6"/>
      <c r="F23" s="2"/>
      <c r="G23" s="7"/>
      <c r="H23" s="7"/>
      <c r="I23" s="175"/>
      <c r="J23" s="171"/>
      <c r="K23" s="75"/>
      <c r="L23" s="76"/>
      <c r="M23" s="172"/>
      <c r="N23" s="75"/>
      <c r="O23" s="77"/>
      <c r="P23" s="26">
        <f t="shared" si="1"/>
        <v>0</v>
      </c>
      <c r="Q23" s="26">
        <f t="shared" si="2"/>
        <v>0</v>
      </c>
      <c r="R23" s="26">
        <f t="shared" si="3"/>
        <v>0</v>
      </c>
      <c r="S23" s="63">
        <f t="shared" si="4"/>
        <v>0</v>
      </c>
    </row>
    <row r="24" spans="1:19" s="14" customFormat="1" ht="27" customHeight="1">
      <c r="A24" s="11"/>
      <c r="B24" s="8"/>
      <c r="C24" s="6"/>
      <c r="D24" s="6"/>
      <c r="E24" s="6"/>
      <c r="F24" s="2"/>
      <c r="G24" s="7"/>
      <c r="H24" s="7"/>
      <c r="I24" s="175"/>
      <c r="J24" s="171"/>
      <c r="K24" s="75"/>
      <c r="L24" s="76"/>
      <c r="M24" s="172"/>
      <c r="N24" s="75"/>
      <c r="O24" s="77"/>
      <c r="P24" s="26">
        <f t="shared" si="1"/>
        <v>0</v>
      </c>
      <c r="Q24" s="26">
        <f t="shared" si="2"/>
        <v>0</v>
      </c>
      <c r="R24" s="26">
        <f t="shared" si="3"/>
        <v>0</v>
      </c>
      <c r="S24" s="63">
        <f t="shared" si="4"/>
        <v>0</v>
      </c>
    </row>
    <row r="25" spans="1:19" s="14" customFormat="1" ht="27" customHeight="1">
      <c r="A25" s="11"/>
      <c r="B25" s="8"/>
      <c r="C25" s="6"/>
      <c r="D25" s="6"/>
      <c r="E25" s="6"/>
      <c r="F25" s="2"/>
      <c r="G25" s="7"/>
      <c r="H25" s="7"/>
      <c r="I25" s="175"/>
      <c r="J25" s="171"/>
      <c r="K25" s="75"/>
      <c r="L25" s="76"/>
      <c r="M25" s="172"/>
      <c r="N25" s="75"/>
      <c r="O25" s="77"/>
      <c r="P25" s="26">
        <f t="shared" si="1"/>
        <v>0</v>
      </c>
      <c r="Q25" s="26">
        <f t="shared" si="2"/>
        <v>0</v>
      </c>
      <c r="R25" s="26">
        <f t="shared" si="3"/>
        <v>0</v>
      </c>
      <c r="S25" s="63">
        <f t="shared" si="4"/>
        <v>0</v>
      </c>
    </row>
    <row r="26" spans="1:19" s="14" customFormat="1" ht="27" customHeight="1">
      <c r="A26" s="11"/>
      <c r="B26" s="8"/>
      <c r="C26" s="6"/>
      <c r="D26" s="6"/>
      <c r="E26" s="6"/>
      <c r="F26" s="2"/>
      <c r="G26" s="7"/>
      <c r="H26" s="7"/>
      <c r="I26" s="175"/>
      <c r="J26" s="171"/>
      <c r="K26" s="75"/>
      <c r="L26" s="76"/>
      <c r="M26" s="172"/>
      <c r="N26" s="75"/>
      <c r="O26" s="77"/>
      <c r="P26" s="26">
        <f t="shared" si="1"/>
        <v>0</v>
      </c>
      <c r="Q26" s="26">
        <f t="shared" si="2"/>
        <v>0</v>
      </c>
      <c r="R26" s="26">
        <f t="shared" si="3"/>
        <v>0</v>
      </c>
      <c r="S26" s="63">
        <f t="shared" si="4"/>
        <v>0</v>
      </c>
    </row>
    <row r="27" spans="1:19" s="14" customFormat="1" ht="27" customHeight="1">
      <c r="A27" s="11"/>
      <c r="B27" s="8"/>
      <c r="C27" s="6"/>
      <c r="D27" s="6"/>
      <c r="E27" s="6"/>
      <c r="F27" s="2"/>
      <c r="G27" s="7"/>
      <c r="H27" s="7"/>
      <c r="I27" s="175"/>
      <c r="J27" s="171"/>
      <c r="K27" s="75"/>
      <c r="L27" s="76"/>
      <c r="M27" s="172"/>
      <c r="N27" s="75"/>
      <c r="O27" s="77"/>
      <c r="P27" s="26">
        <f t="shared" si="1"/>
        <v>0</v>
      </c>
      <c r="Q27" s="26">
        <f t="shared" si="2"/>
        <v>0</v>
      </c>
      <c r="R27" s="26">
        <f t="shared" si="3"/>
        <v>0</v>
      </c>
      <c r="S27" s="63">
        <f t="shared" si="4"/>
        <v>0</v>
      </c>
    </row>
    <row r="28" spans="1:19" s="14" customFormat="1" ht="27" customHeight="1">
      <c r="A28" s="11"/>
      <c r="B28" s="8"/>
      <c r="C28" s="6"/>
      <c r="D28" s="6"/>
      <c r="E28" s="6"/>
      <c r="F28" s="2"/>
      <c r="G28" s="7"/>
      <c r="H28" s="7"/>
      <c r="I28" s="175"/>
      <c r="J28" s="171"/>
      <c r="K28" s="75"/>
      <c r="L28" s="76"/>
      <c r="M28" s="172"/>
      <c r="N28" s="75"/>
      <c r="O28" s="77"/>
      <c r="P28" s="26">
        <f t="shared" si="1"/>
        <v>0</v>
      </c>
      <c r="Q28" s="26">
        <f t="shared" si="2"/>
        <v>0</v>
      </c>
      <c r="R28" s="26">
        <f t="shared" si="3"/>
        <v>0</v>
      </c>
      <c r="S28" s="63">
        <f t="shared" si="4"/>
        <v>0</v>
      </c>
    </row>
    <row r="29" spans="1:19" s="14" customFormat="1" ht="27" customHeight="1">
      <c r="A29" s="11"/>
      <c r="B29" s="8"/>
      <c r="C29" s="6"/>
      <c r="D29" s="6"/>
      <c r="E29" s="6"/>
      <c r="F29" s="2"/>
      <c r="G29" s="7"/>
      <c r="H29" s="7"/>
      <c r="I29" s="175"/>
      <c r="J29" s="171"/>
      <c r="K29" s="75"/>
      <c r="L29" s="76"/>
      <c r="M29" s="172"/>
      <c r="N29" s="75"/>
      <c r="O29" s="77"/>
      <c r="P29" s="26">
        <f t="shared" si="1"/>
        <v>0</v>
      </c>
      <c r="Q29" s="26">
        <f t="shared" si="2"/>
        <v>0</v>
      </c>
      <c r="R29" s="26">
        <f t="shared" si="3"/>
        <v>0</v>
      </c>
      <c r="S29" s="63">
        <f t="shared" si="4"/>
        <v>0</v>
      </c>
    </row>
    <row r="30" spans="1:19" s="188" customFormat="1" ht="27" customHeight="1">
      <c r="A30" s="179"/>
      <c r="B30" s="180"/>
      <c r="C30" s="181"/>
      <c r="D30" s="181"/>
      <c r="E30" s="181"/>
      <c r="F30" s="180"/>
      <c r="G30" s="182"/>
      <c r="H30" s="182"/>
      <c r="I30" s="183"/>
      <c r="J30" s="184"/>
      <c r="K30" s="180"/>
      <c r="L30" s="185"/>
      <c r="M30" s="186"/>
      <c r="N30" s="180"/>
      <c r="O30" s="187"/>
      <c r="P30" s="26">
        <f t="shared" si="1"/>
        <v>0</v>
      </c>
      <c r="Q30" s="26">
        <f t="shared" si="2"/>
        <v>0</v>
      </c>
      <c r="R30" s="26">
        <f t="shared" si="3"/>
        <v>0</v>
      </c>
      <c r="S30" s="63">
        <f t="shared" si="4"/>
        <v>0</v>
      </c>
    </row>
    <row r="31" spans="1:19" s="188" customFormat="1" ht="27" customHeight="1">
      <c r="A31" s="179"/>
      <c r="B31" s="180"/>
      <c r="C31" s="181"/>
      <c r="D31" s="181"/>
      <c r="E31" s="181"/>
      <c r="F31" s="180"/>
      <c r="G31" s="182"/>
      <c r="H31" s="182"/>
      <c r="I31" s="183"/>
      <c r="J31" s="184"/>
      <c r="K31" s="180"/>
      <c r="L31" s="185"/>
      <c r="M31" s="186"/>
      <c r="N31" s="180"/>
      <c r="O31" s="187"/>
      <c r="P31" s="26">
        <f t="shared" si="1"/>
        <v>0</v>
      </c>
      <c r="Q31" s="26">
        <f t="shared" si="2"/>
        <v>0</v>
      </c>
      <c r="R31" s="26">
        <f t="shared" si="3"/>
        <v>0</v>
      </c>
      <c r="S31" s="63">
        <f t="shared" si="4"/>
        <v>0</v>
      </c>
    </row>
    <row r="32" spans="1:19" s="14" customFormat="1" ht="27" customHeight="1">
      <c r="A32" s="11"/>
      <c r="B32" s="8"/>
      <c r="C32" s="6"/>
      <c r="D32" s="6"/>
      <c r="E32" s="6"/>
      <c r="F32" s="2"/>
      <c r="G32" s="7"/>
      <c r="H32" s="7"/>
      <c r="I32" s="175"/>
      <c r="J32" s="171"/>
      <c r="K32" s="75"/>
      <c r="L32" s="76"/>
      <c r="M32" s="172"/>
      <c r="N32" s="75"/>
      <c r="O32" s="77"/>
      <c r="P32" s="26">
        <f t="shared" si="1"/>
        <v>0</v>
      </c>
      <c r="Q32" s="26">
        <f t="shared" si="2"/>
        <v>0</v>
      </c>
      <c r="R32" s="26">
        <f t="shared" si="3"/>
        <v>0</v>
      </c>
      <c r="S32" s="63">
        <f t="shared" si="4"/>
        <v>0</v>
      </c>
    </row>
    <row r="33" spans="1:19" s="14" customFormat="1" ht="27" customHeight="1">
      <c r="A33" s="11"/>
      <c r="B33" s="8"/>
      <c r="C33" s="6"/>
      <c r="D33" s="6"/>
      <c r="E33" s="6"/>
      <c r="F33" s="2"/>
      <c r="G33" s="7"/>
      <c r="H33" s="7"/>
      <c r="I33" s="175"/>
      <c r="J33" s="171"/>
      <c r="K33" s="75"/>
      <c r="L33" s="76"/>
      <c r="M33" s="172"/>
      <c r="N33" s="75"/>
      <c r="O33" s="77"/>
      <c r="P33" s="26">
        <f t="shared" si="1"/>
        <v>0</v>
      </c>
      <c r="Q33" s="26">
        <f t="shared" si="2"/>
        <v>0</v>
      </c>
      <c r="R33" s="26">
        <f t="shared" si="3"/>
        <v>0</v>
      </c>
      <c r="S33" s="63">
        <f t="shared" si="4"/>
        <v>0</v>
      </c>
    </row>
    <row r="34" spans="1:19" s="14" customFormat="1" ht="27" customHeight="1">
      <c r="A34" s="11"/>
      <c r="B34" s="8"/>
      <c r="C34" s="6"/>
      <c r="D34" s="6"/>
      <c r="E34" s="6"/>
      <c r="F34" s="2"/>
      <c r="G34" s="7"/>
      <c r="H34" s="7"/>
      <c r="I34" s="175"/>
      <c r="J34" s="171"/>
      <c r="K34" s="75"/>
      <c r="L34" s="76"/>
      <c r="M34" s="172"/>
      <c r="N34" s="75"/>
      <c r="O34" s="77"/>
      <c r="P34" s="26">
        <f t="shared" si="1"/>
        <v>0</v>
      </c>
      <c r="Q34" s="26">
        <f t="shared" si="2"/>
        <v>0</v>
      </c>
      <c r="R34" s="26">
        <f t="shared" si="3"/>
        <v>0</v>
      </c>
      <c r="S34" s="63">
        <f t="shared" si="4"/>
        <v>0</v>
      </c>
    </row>
    <row r="35" spans="1:19" s="14" customFormat="1" ht="27" customHeight="1">
      <c r="A35" s="11"/>
      <c r="B35" s="8"/>
      <c r="C35" s="6"/>
      <c r="D35" s="6"/>
      <c r="E35" s="6"/>
      <c r="F35" s="2"/>
      <c r="G35" s="7"/>
      <c r="H35" s="7"/>
      <c r="I35" s="175"/>
      <c r="J35" s="171"/>
      <c r="K35" s="75"/>
      <c r="L35" s="76"/>
      <c r="M35" s="172"/>
      <c r="N35" s="75"/>
      <c r="O35" s="77"/>
      <c r="P35" s="26">
        <f t="shared" si="1"/>
        <v>0</v>
      </c>
      <c r="Q35" s="26">
        <f t="shared" si="2"/>
        <v>0</v>
      </c>
      <c r="R35" s="26">
        <f t="shared" si="3"/>
        <v>0</v>
      </c>
      <c r="S35" s="63">
        <f t="shared" si="4"/>
        <v>0</v>
      </c>
    </row>
    <row r="36" spans="1:19" s="14" customFormat="1" ht="27" customHeight="1">
      <c r="A36" s="11"/>
      <c r="B36" s="8"/>
      <c r="C36" s="6"/>
      <c r="D36" s="6"/>
      <c r="E36" s="6"/>
      <c r="F36" s="2"/>
      <c r="G36" s="7"/>
      <c r="H36" s="7"/>
      <c r="I36" s="175"/>
      <c r="J36" s="171"/>
      <c r="K36" s="75"/>
      <c r="L36" s="76"/>
      <c r="M36" s="172"/>
      <c r="N36" s="75"/>
      <c r="O36" s="77"/>
      <c r="P36" s="26">
        <f t="shared" si="1"/>
        <v>0</v>
      </c>
      <c r="Q36" s="26">
        <f t="shared" si="2"/>
        <v>0</v>
      </c>
      <c r="R36" s="26">
        <f t="shared" si="3"/>
        <v>0</v>
      </c>
      <c r="S36" s="63">
        <f t="shared" si="4"/>
        <v>0</v>
      </c>
    </row>
    <row r="37" spans="1:19" s="14" customFormat="1" ht="27" customHeight="1">
      <c r="A37" s="11"/>
      <c r="B37" s="8"/>
      <c r="C37" s="6"/>
      <c r="D37" s="6"/>
      <c r="E37" s="6"/>
      <c r="F37" s="2"/>
      <c r="G37" s="7"/>
      <c r="H37" s="7"/>
      <c r="I37" s="175"/>
      <c r="J37" s="171"/>
      <c r="K37" s="75"/>
      <c r="L37" s="76"/>
      <c r="M37" s="172"/>
      <c r="N37" s="75"/>
      <c r="O37" s="77"/>
      <c r="P37" s="26">
        <f t="shared" si="1"/>
        <v>0</v>
      </c>
      <c r="Q37" s="26">
        <f t="shared" si="2"/>
        <v>0</v>
      </c>
      <c r="R37" s="26">
        <f t="shared" si="3"/>
        <v>0</v>
      </c>
      <c r="S37" s="63">
        <f t="shared" si="4"/>
        <v>0</v>
      </c>
    </row>
    <row r="38" spans="1:19" s="14" customFormat="1" ht="27" customHeight="1">
      <c r="A38" s="11"/>
      <c r="B38" s="8"/>
      <c r="C38" s="6"/>
      <c r="D38" s="6"/>
      <c r="E38" s="6"/>
      <c r="F38" s="2"/>
      <c r="G38" s="7"/>
      <c r="H38" s="7"/>
      <c r="I38" s="175"/>
      <c r="J38" s="171"/>
      <c r="K38" s="75"/>
      <c r="L38" s="76"/>
      <c r="M38" s="172"/>
      <c r="N38" s="75"/>
      <c r="O38" s="77"/>
      <c r="P38" s="26">
        <f t="shared" si="1"/>
        <v>0</v>
      </c>
      <c r="Q38" s="26">
        <f t="shared" si="2"/>
        <v>0</v>
      </c>
      <c r="R38" s="26">
        <f t="shared" si="3"/>
        <v>0</v>
      </c>
      <c r="S38" s="63">
        <f t="shared" si="4"/>
        <v>0</v>
      </c>
    </row>
    <row r="39" spans="1:19" s="14" customFormat="1" ht="27" customHeight="1">
      <c r="A39" s="11"/>
      <c r="B39" s="8"/>
      <c r="C39" s="6"/>
      <c r="D39" s="6"/>
      <c r="E39" s="6"/>
      <c r="F39" s="2"/>
      <c r="G39" s="7"/>
      <c r="H39" s="7"/>
      <c r="I39" s="175"/>
      <c r="J39" s="171"/>
      <c r="K39" s="75"/>
      <c r="L39" s="76"/>
      <c r="M39" s="172"/>
      <c r="N39" s="75"/>
      <c r="O39" s="77"/>
      <c r="P39" s="26">
        <f t="shared" si="1"/>
        <v>0</v>
      </c>
      <c r="Q39" s="26">
        <f t="shared" si="2"/>
        <v>0</v>
      </c>
      <c r="R39" s="26">
        <f t="shared" si="3"/>
        <v>0</v>
      </c>
      <c r="S39" s="63">
        <f t="shared" si="4"/>
        <v>0</v>
      </c>
    </row>
    <row r="40" spans="1:19" s="14" customFormat="1" ht="27" customHeight="1">
      <c r="A40" s="11"/>
      <c r="B40" s="8"/>
      <c r="C40" s="6"/>
      <c r="D40" s="6"/>
      <c r="E40" s="6"/>
      <c r="F40" s="2"/>
      <c r="G40" s="7"/>
      <c r="H40" s="7"/>
      <c r="I40" s="175"/>
      <c r="J40" s="171"/>
      <c r="K40" s="75"/>
      <c r="L40" s="76"/>
      <c r="M40" s="172"/>
      <c r="N40" s="75"/>
      <c r="O40" s="77"/>
      <c r="P40" s="26">
        <f t="shared" si="1"/>
        <v>0</v>
      </c>
      <c r="Q40" s="26">
        <f t="shared" si="2"/>
        <v>0</v>
      </c>
      <c r="R40" s="26">
        <f t="shared" si="3"/>
        <v>0</v>
      </c>
      <c r="S40" s="63">
        <f t="shared" si="4"/>
        <v>0</v>
      </c>
    </row>
    <row r="41" spans="1:19" s="14" customFormat="1" ht="27" customHeight="1">
      <c r="A41" s="11"/>
      <c r="B41" s="8"/>
      <c r="C41" s="6"/>
      <c r="D41" s="6"/>
      <c r="E41" s="6"/>
      <c r="F41" s="2"/>
      <c r="G41" s="7"/>
      <c r="H41" s="7"/>
      <c r="I41" s="175"/>
      <c r="J41" s="171"/>
      <c r="K41" s="75"/>
      <c r="L41" s="76"/>
      <c r="M41" s="172"/>
      <c r="N41" s="75"/>
      <c r="O41" s="77"/>
      <c r="P41" s="26">
        <f t="shared" si="1"/>
        <v>0</v>
      </c>
      <c r="Q41" s="26">
        <f t="shared" si="2"/>
        <v>0</v>
      </c>
      <c r="R41" s="26">
        <f t="shared" si="3"/>
        <v>0</v>
      </c>
      <c r="S41" s="63">
        <f t="shared" si="4"/>
        <v>0</v>
      </c>
    </row>
    <row r="42" spans="1:19" s="14" customFormat="1" ht="27" customHeight="1">
      <c r="A42" s="11"/>
      <c r="B42" s="8"/>
      <c r="C42" s="6"/>
      <c r="D42" s="6"/>
      <c r="E42" s="6"/>
      <c r="F42" s="2"/>
      <c r="G42" s="7"/>
      <c r="H42" s="7"/>
      <c r="I42" s="175"/>
      <c r="J42" s="171"/>
      <c r="K42" s="75"/>
      <c r="L42" s="76"/>
      <c r="M42" s="172"/>
      <c r="N42" s="75"/>
      <c r="O42" s="77"/>
      <c r="P42" s="26">
        <f t="shared" si="1"/>
        <v>0</v>
      </c>
      <c r="Q42" s="26">
        <f t="shared" si="2"/>
        <v>0</v>
      </c>
      <c r="R42" s="26">
        <f t="shared" si="3"/>
        <v>0</v>
      </c>
      <c r="S42" s="63">
        <f t="shared" si="4"/>
        <v>0</v>
      </c>
    </row>
    <row r="43" spans="1:19" s="14" customFormat="1" ht="27" customHeight="1">
      <c r="A43" s="11"/>
      <c r="B43" s="8"/>
      <c r="C43" s="6"/>
      <c r="D43" s="6"/>
      <c r="E43" s="6"/>
      <c r="F43" s="2"/>
      <c r="G43" s="7"/>
      <c r="H43" s="7"/>
      <c r="I43" s="175"/>
      <c r="J43" s="171"/>
      <c r="K43" s="75"/>
      <c r="L43" s="76"/>
      <c r="M43" s="172"/>
      <c r="N43" s="75"/>
      <c r="O43" s="77"/>
      <c r="P43" s="26">
        <f t="shared" si="1"/>
        <v>0</v>
      </c>
      <c r="Q43" s="26">
        <f t="shared" si="2"/>
        <v>0</v>
      </c>
      <c r="R43" s="26">
        <f t="shared" si="3"/>
        <v>0</v>
      </c>
      <c r="S43" s="63">
        <f t="shared" si="4"/>
        <v>0</v>
      </c>
    </row>
    <row r="44" spans="1:19" s="14" customFormat="1" ht="27" customHeight="1">
      <c r="A44" s="11"/>
      <c r="B44" s="8"/>
      <c r="C44" s="6"/>
      <c r="D44" s="6"/>
      <c r="E44" s="6"/>
      <c r="F44" s="2"/>
      <c r="G44" s="7"/>
      <c r="H44" s="7"/>
      <c r="I44" s="175"/>
      <c r="J44" s="171"/>
      <c r="K44" s="75"/>
      <c r="L44" s="76"/>
      <c r="M44" s="172"/>
      <c r="N44" s="75"/>
      <c r="O44" s="77"/>
      <c r="P44" s="26">
        <f t="shared" si="1"/>
        <v>0</v>
      </c>
      <c r="Q44" s="26">
        <f t="shared" si="2"/>
        <v>0</v>
      </c>
      <c r="R44" s="26">
        <f t="shared" si="3"/>
        <v>0</v>
      </c>
      <c r="S44" s="63">
        <f t="shared" si="4"/>
        <v>0</v>
      </c>
    </row>
    <row r="45" spans="1:19" s="14" customFormat="1" ht="27" customHeight="1">
      <c r="A45" s="11"/>
      <c r="B45" s="8"/>
      <c r="C45" s="6"/>
      <c r="D45" s="6"/>
      <c r="E45" s="6"/>
      <c r="F45" s="2"/>
      <c r="G45" s="7"/>
      <c r="H45" s="7"/>
      <c r="I45" s="175"/>
      <c r="J45" s="171"/>
      <c r="K45" s="75"/>
      <c r="L45" s="76"/>
      <c r="M45" s="172"/>
      <c r="N45" s="75"/>
      <c r="O45" s="77"/>
      <c r="P45" s="26">
        <f t="shared" si="1"/>
        <v>0</v>
      </c>
      <c r="Q45" s="26">
        <f t="shared" si="2"/>
        <v>0</v>
      </c>
      <c r="R45" s="26">
        <f t="shared" si="3"/>
        <v>0</v>
      </c>
      <c r="S45" s="63">
        <f t="shared" si="4"/>
        <v>0</v>
      </c>
    </row>
    <row r="46" spans="1:19" s="14" customFormat="1" ht="27" customHeight="1">
      <c r="A46" s="11"/>
      <c r="B46" s="8"/>
      <c r="C46" s="6"/>
      <c r="D46" s="6"/>
      <c r="E46" s="6"/>
      <c r="F46" s="2"/>
      <c r="G46" s="7"/>
      <c r="H46" s="7"/>
      <c r="I46" s="175"/>
      <c r="J46" s="171"/>
      <c r="K46" s="75"/>
      <c r="L46" s="76"/>
      <c r="M46" s="172"/>
      <c r="N46" s="75"/>
      <c r="O46" s="77"/>
      <c r="P46" s="26">
        <f t="shared" si="1"/>
        <v>0</v>
      </c>
      <c r="Q46" s="26">
        <f t="shared" si="2"/>
        <v>0</v>
      </c>
      <c r="R46" s="26">
        <f t="shared" si="3"/>
        <v>0</v>
      </c>
      <c r="S46" s="63">
        <f t="shared" si="4"/>
        <v>0</v>
      </c>
    </row>
    <row r="47" spans="1:19" s="14" customFormat="1" ht="27" customHeight="1">
      <c r="A47" s="11"/>
      <c r="B47" s="8"/>
      <c r="C47" s="6"/>
      <c r="D47" s="6"/>
      <c r="E47" s="6"/>
      <c r="F47" s="2"/>
      <c r="G47" s="7"/>
      <c r="H47" s="7"/>
      <c r="I47" s="175"/>
      <c r="J47" s="171"/>
      <c r="K47" s="75"/>
      <c r="L47" s="76"/>
      <c r="M47" s="172"/>
      <c r="N47" s="75"/>
      <c r="O47" s="77"/>
      <c r="P47" s="26">
        <f t="shared" si="1"/>
        <v>0</v>
      </c>
      <c r="Q47" s="26">
        <f t="shared" si="2"/>
        <v>0</v>
      </c>
      <c r="R47" s="26">
        <f t="shared" si="3"/>
        <v>0</v>
      </c>
      <c r="S47" s="63">
        <f t="shared" si="4"/>
        <v>0</v>
      </c>
    </row>
    <row r="48" spans="1:19" s="14" customFormat="1" ht="27" customHeight="1">
      <c r="A48" s="11"/>
      <c r="B48" s="8"/>
      <c r="C48" s="6"/>
      <c r="D48" s="6"/>
      <c r="E48" s="6"/>
      <c r="F48" s="2"/>
      <c r="G48" s="7"/>
      <c r="H48" s="7"/>
      <c r="I48" s="175"/>
      <c r="J48" s="171"/>
      <c r="K48" s="75"/>
      <c r="L48" s="76"/>
      <c r="M48" s="172"/>
      <c r="N48" s="75"/>
      <c r="O48" s="77"/>
      <c r="P48" s="26">
        <f t="shared" si="1"/>
        <v>0</v>
      </c>
      <c r="Q48" s="26">
        <f t="shared" si="2"/>
        <v>0</v>
      </c>
      <c r="R48" s="26">
        <f t="shared" si="3"/>
        <v>0</v>
      </c>
      <c r="S48" s="63">
        <f t="shared" si="4"/>
        <v>0</v>
      </c>
    </row>
    <row r="49" spans="1:19" s="14" customFormat="1" ht="27" customHeight="1">
      <c r="A49" s="11"/>
      <c r="B49" s="8"/>
      <c r="C49" s="6"/>
      <c r="D49" s="6"/>
      <c r="E49" s="6"/>
      <c r="F49" s="2"/>
      <c r="G49" s="7"/>
      <c r="H49" s="7"/>
      <c r="I49" s="175"/>
      <c r="J49" s="171"/>
      <c r="K49" s="75"/>
      <c r="L49" s="76"/>
      <c r="M49" s="172"/>
      <c r="N49" s="75"/>
      <c r="O49" s="77"/>
      <c r="P49" s="26">
        <f t="shared" si="1"/>
        <v>0</v>
      </c>
      <c r="Q49" s="26">
        <f t="shared" si="2"/>
        <v>0</v>
      </c>
      <c r="R49" s="26">
        <f t="shared" si="3"/>
        <v>0</v>
      </c>
      <c r="S49" s="63">
        <f t="shared" si="4"/>
        <v>0</v>
      </c>
    </row>
    <row r="50" spans="1:19" s="14" customFormat="1" ht="27" customHeight="1">
      <c r="A50" s="11"/>
      <c r="B50" s="8"/>
      <c r="C50" s="6"/>
      <c r="D50" s="6"/>
      <c r="E50" s="6"/>
      <c r="F50" s="2"/>
      <c r="G50" s="7"/>
      <c r="H50" s="7"/>
      <c r="I50" s="175"/>
      <c r="J50" s="171"/>
      <c r="K50" s="75"/>
      <c r="L50" s="76"/>
      <c r="M50" s="172"/>
      <c r="N50" s="75"/>
      <c r="O50" s="77"/>
      <c r="P50" s="26">
        <f t="shared" si="1"/>
        <v>0</v>
      </c>
      <c r="Q50" s="26">
        <f t="shared" si="2"/>
        <v>0</v>
      </c>
      <c r="R50" s="26">
        <f t="shared" si="3"/>
        <v>0</v>
      </c>
      <c r="S50" s="63">
        <f t="shared" si="4"/>
        <v>0</v>
      </c>
    </row>
    <row r="51" spans="1:19" s="14" customFormat="1" ht="27" customHeight="1">
      <c r="A51" s="11"/>
      <c r="B51" s="8"/>
      <c r="C51" s="6"/>
      <c r="D51" s="6"/>
      <c r="E51" s="6"/>
      <c r="F51" s="2"/>
      <c r="G51" s="7"/>
      <c r="H51" s="7"/>
      <c r="I51" s="175"/>
      <c r="J51" s="171"/>
      <c r="K51" s="75"/>
      <c r="L51" s="76"/>
      <c r="M51" s="172"/>
      <c r="N51" s="75"/>
      <c r="O51" s="77"/>
      <c r="P51" s="26">
        <f t="shared" si="1"/>
        <v>0</v>
      </c>
      <c r="Q51" s="26">
        <f t="shared" si="2"/>
        <v>0</v>
      </c>
      <c r="R51" s="26">
        <f t="shared" si="3"/>
        <v>0</v>
      </c>
      <c r="S51" s="63">
        <f t="shared" si="4"/>
        <v>0</v>
      </c>
    </row>
    <row r="52" spans="1:19" s="14" customFormat="1" ht="27" customHeight="1">
      <c r="A52" s="11"/>
      <c r="B52" s="8"/>
      <c r="C52" s="6"/>
      <c r="D52" s="6"/>
      <c r="E52" s="6"/>
      <c r="F52" s="2"/>
      <c r="G52" s="7"/>
      <c r="H52" s="7"/>
      <c r="I52" s="175"/>
      <c r="J52" s="171"/>
      <c r="K52" s="75"/>
      <c r="L52" s="76"/>
      <c r="M52" s="172"/>
      <c r="N52" s="75"/>
      <c r="O52" s="77"/>
      <c r="P52" s="26">
        <f t="shared" si="1"/>
        <v>0</v>
      </c>
      <c r="Q52" s="26">
        <f t="shared" si="2"/>
        <v>0</v>
      </c>
      <c r="R52" s="26">
        <f t="shared" si="3"/>
        <v>0</v>
      </c>
      <c r="S52" s="63">
        <f t="shared" si="4"/>
        <v>0</v>
      </c>
    </row>
    <row r="53" spans="1:19" s="14" customFormat="1" ht="27" customHeight="1">
      <c r="A53" s="11"/>
      <c r="B53" s="8"/>
      <c r="C53" s="6"/>
      <c r="D53" s="6"/>
      <c r="E53" s="6"/>
      <c r="F53" s="2"/>
      <c r="G53" s="7"/>
      <c r="H53" s="7"/>
      <c r="I53" s="175"/>
      <c r="J53" s="171"/>
      <c r="K53" s="75"/>
      <c r="L53" s="76"/>
      <c r="M53" s="172"/>
      <c r="N53" s="75"/>
      <c r="O53" s="77"/>
      <c r="P53" s="26">
        <f t="shared" si="1"/>
        <v>0</v>
      </c>
      <c r="Q53" s="26">
        <f t="shared" si="2"/>
        <v>0</v>
      </c>
      <c r="R53" s="26">
        <f t="shared" si="3"/>
        <v>0</v>
      </c>
      <c r="S53" s="63">
        <f t="shared" si="4"/>
        <v>0</v>
      </c>
    </row>
    <row r="54" spans="1:19" s="14" customFormat="1" ht="27" customHeight="1">
      <c r="A54" s="11"/>
      <c r="B54" s="8"/>
      <c r="C54" s="6"/>
      <c r="D54" s="6"/>
      <c r="E54" s="6"/>
      <c r="F54" s="2"/>
      <c r="G54" s="7"/>
      <c r="H54" s="7"/>
      <c r="I54" s="175"/>
      <c r="J54" s="171"/>
      <c r="K54" s="75"/>
      <c r="L54" s="76"/>
      <c r="M54" s="172"/>
      <c r="N54" s="75"/>
      <c r="O54" s="77"/>
      <c r="P54" s="26">
        <f t="shared" si="1"/>
        <v>0</v>
      </c>
      <c r="Q54" s="26">
        <f t="shared" si="2"/>
        <v>0</v>
      </c>
      <c r="R54" s="26">
        <f t="shared" si="3"/>
        <v>0</v>
      </c>
      <c r="S54" s="63">
        <f t="shared" si="4"/>
        <v>0</v>
      </c>
    </row>
    <row r="55" spans="1:19" s="14" customFormat="1" ht="27" customHeight="1">
      <c r="A55" s="11"/>
      <c r="B55" s="8"/>
      <c r="C55" s="6"/>
      <c r="D55" s="6"/>
      <c r="E55" s="6"/>
      <c r="F55" s="2"/>
      <c r="G55" s="7"/>
      <c r="H55" s="7"/>
      <c r="I55" s="175"/>
      <c r="J55" s="171"/>
      <c r="K55" s="75"/>
      <c r="L55" s="76"/>
      <c r="M55" s="172"/>
      <c r="N55" s="75"/>
      <c r="O55" s="77"/>
      <c r="P55" s="26">
        <f t="shared" si="1"/>
        <v>0</v>
      </c>
      <c r="Q55" s="26">
        <f t="shared" si="2"/>
        <v>0</v>
      </c>
      <c r="R55" s="26">
        <f t="shared" si="3"/>
        <v>0</v>
      </c>
      <c r="S55" s="63">
        <f t="shared" si="4"/>
        <v>0</v>
      </c>
    </row>
    <row r="56" spans="1:19" s="14" customFormat="1" ht="27" customHeight="1">
      <c r="A56" s="11"/>
      <c r="B56" s="8"/>
      <c r="C56" s="6"/>
      <c r="D56" s="6"/>
      <c r="E56" s="6"/>
      <c r="F56" s="2"/>
      <c r="G56" s="7"/>
      <c r="H56" s="7"/>
      <c r="I56" s="175"/>
      <c r="J56" s="171"/>
      <c r="K56" s="75"/>
      <c r="L56" s="76"/>
      <c r="M56" s="172"/>
      <c r="N56" s="75"/>
      <c r="O56" s="77"/>
      <c r="P56" s="26">
        <f t="shared" si="1"/>
        <v>0</v>
      </c>
      <c r="Q56" s="26">
        <f t="shared" si="2"/>
        <v>0</v>
      </c>
      <c r="R56" s="26">
        <f t="shared" si="3"/>
        <v>0</v>
      </c>
      <c r="S56" s="63">
        <f t="shared" si="4"/>
        <v>0</v>
      </c>
    </row>
    <row r="57" spans="1:19" s="14" customFormat="1" ht="27" customHeight="1">
      <c r="A57" s="11"/>
      <c r="B57" s="8"/>
      <c r="C57" s="6"/>
      <c r="D57" s="6"/>
      <c r="E57" s="6"/>
      <c r="F57" s="2"/>
      <c r="G57" s="7"/>
      <c r="H57" s="7"/>
      <c r="I57" s="175"/>
      <c r="J57" s="171"/>
      <c r="K57" s="75"/>
      <c r="L57" s="76"/>
      <c r="M57" s="172"/>
      <c r="N57" s="75"/>
      <c r="O57" s="77"/>
      <c r="P57" s="26">
        <f t="shared" si="1"/>
        <v>0</v>
      </c>
      <c r="Q57" s="26">
        <f t="shared" si="2"/>
        <v>0</v>
      </c>
      <c r="R57" s="26">
        <f t="shared" si="3"/>
        <v>0</v>
      </c>
      <c r="S57" s="63">
        <f t="shared" si="4"/>
        <v>0</v>
      </c>
    </row>
    <row r="58" spans="1:19" s="14" customFormat="1" ht="27" customHeight="1">
      <c r="A58" s="11"/>
      <c r="B58" s="8"/>
      <c r="C58" s="6"/>
      <c r="D58" s="6"/>
      <c r="E58" s="6"/>
      <c r="F58" s="2"/>
      <c r="G58" s="7"/>
      <c r="H58" s="7"/>
      <c r="I58" s="175"/>
      <c r="J58" s="171"/>
      <c r="K58" s="75"/>
      <c r="L58" s="76"/>
      <c r="M58" s="172"/>
      <c r="N58" s="75"/>
      <c r="O58" s="77"/>
      <c r="P58" s="26">
        <f t="shared" si="1"/>
        <v>0</v>
      </c>
      <c r="Q58" s="26">
        <f t="shared" si="2"/>
        <v>0</v>
      </c>
      <c r="R58" s="26">
        <f t="shared" si="3"/>
        <v>0</v>
      </c>
      <c r="S58" s="63">
        <f t="shared" si="4"/>
        <v>0</v>
      </c>
    </row>
    <row r="59" spans="1:19" s="14" customFormat="1" ht="27" customHeight="1">
      <c r="A59" s="11"/>
      <c r="B59" s="8"/>
      <c r="C59" s="6"/>
      <c r="D59" s="6"/>
      <c r="E59" s="6"/>
      <c r="F59" s="2"/>
      <c r="G59" s="7"/>
      <c r="H59" s="7"/>
      <c r="I59" s="175"/>
      <c r="J59" s="171"/>
      <c r="K59" s="75"/>
      <c r="L59" s="76"/>
      <c r="M59" s="172"/>
      <c r="N59" s="75"/>
      <c r="O59" s="77"/>
      <c r="P59" s="26">
        <f t="shared" si="1"/>
        <v>0</v>
      </c>
      <c r="Q59" s="26">
        <f t="shared" si="2"/>
        <v>0</v>
      </c>
      <c r="R59" s="26">
        <f t="shared" si="3"/>
        <v>0</v>
      </c>
      <c r="S59" s="63">
        <f t="shared" si="4"/>
        <v>0</v>
      </c>
    </row>
    <row r="60" spans="1:19" s="14" customFormat="1" ht="27" customHeight="1">
      <c r="A60" s="11"/>
      <c r="B60" s="8"/>
      <c r="C60" s="6"/>
      <c r="D60" s="6"/>
      <c r="E60" s="6"/>
      <c r="F60" s="2"/>
      <c r="G60" s="7"/>
      <c r="H60" s="7"/>
      <c r="I60" s="175"/>
      <c r="J60" s="171"/>
      <c r="K60" s="75"/>
      <c r="L60" s="76"/>
      <c r="M60" s="172"/>
      <c r="N60" s="75"/>
      <c r="O60" s="77"/>
      <c r="P60" s="26">
        <f t="shared" si="1"/>
        <v>0</v>
      </c>
      <c r="Q60" s="26">
        <f t="shared" si="2"/>
        <v>0</v>
      </c>
      <c r="R60" s="26">
        <f t="shared" si="3"/>
        <v>0</v>
      </c>
      <c r="S60" s="63">
        <f t="shared" si="4"/>
        <v>0</v>
      </c>
    </row>
    <row r="61" spans="1:19" s="14" customFormat="1" ht="27" customHeight="1">
      <c r="A61" s="11"/>
      <c r="B61" s="8"/>
      <c r="C61" s="6"/>
      <c r="D61" s="6"/>
      <c r="E61" s="6"/>
      <c r="F61" s="2"/>
      <c r="G61" s="7"/>
      <c r="H61" s="7"/>
      <c r="I61" s="175"/>
      <c r="J61" s="171"/>
      <c r="K61" s="75"/>
      <c r="L61" s="76"/>
      <c r="M61" s="172"/>
      <c r="N61" s="75"/>
      <c r="O61" s="77"/>
      <c r="P61" s="26">
        <f t="shared" si="1"/>
        <v>0</v>
      </c>
      <c r="Q61" s="26">
        <f t="shared" si="2"/>
        <v>0</v>
      </c>
      <c r="R61" s="26">
        <f t="shared" si="3"/>
        <v>0</v>
      </c>
      <c r="S61" s="63">
        <f t="shared" si="4"/>
        <v>0</v>
      </c>
    </row>
    <row r="62" spans="1:19" s="14" customFormat="1" ht="27" customHeight="1">
      <c r="A62" s="11"/>
      <c r="B62" s="8"/>
      <c r="C62" s="6"/>
      <c r="D62" s="6"/>
      <c r="E62" s="6"/>
      <c r="F62" s="2"/>
      <c r="G62" s="7"/>
      <c r="H62" s="7"/>
      <c r="I62" s="175"/>
      <c r="J62" s="171"/>
      <c r="K62" s="75"/>
      <c r="L62" s="76"/>
      <c r="M62" s="172"/>
      <c r="N62" s="75"/>
      <c r="O62" s="77"/>
      <c r="P62" s="26">
        <f t="shared" si="1"/>
        <v>0</v>
      </c>
      <c r="Q62" s="26">
        <f t="shared" si="2"/>
        <v>0</v>
      </c>
      <c r="R62" s="26">
        <f t="shared" si="3"/>
        <v>0</v>
      </c>
      <c r="S62" s="63">
        <f t="shared" si="4"/>
        <v>0</v>
      </c>
    </row>
    <row r="63" spans="1:19" s="14" customFormat="1" ht="27" customHeight="1">
      <c r="A63" s="11"/>
      <c r="B63" s="8"/>
      <c r="C63" s="6"/>
      <c r="D63" s="6"/>
      <c r="E63" s="6"/>
      <c r="F63" s="2"/>
      <c r="G63" s="7"/>
      <c r="H63" s="7"/>
      <c r="I63" s="175"/>
      <c r="J63" s="171"/>
      <c r="K63" s="75"/>
      <c r="L63" s="76"/>
      <c r="M63" s="172"/>
      <c r="N63" s="75"/>
      <c r="O63" s="77"/>
      <c r="P63" s="26">
        <f t="shared" si="1"/>
        <v>0</v>
      </c>
      <c r="Q63" s="26">
        <f t="shared" si="2"/>
        <v>0</v>
      </c>
      <c r="R63" s="26">
        <f t="shared" si="3"/>
        <v>0</v>
      </c>
      <c r="S63" s="63">
        <f t="shared" si="4"/>
        <v>0</v>
      </c>
    </row>
    <row r="64" spans="1:19" s="14" customFormat="1" ht="27" customHeight="1">
      <c r="A64" s="11"/>
      <c r="B64" s="8"/>
      <c r="C64" s="6"/>
      <c r="D64" s="6"/>
      <c r="E64" s="6"/>
      <c r="F64" s="2"/>
      <c r="G64" s="7"/>
      <c r="H64" s="7"/>
      <c r="I64" s="175"/>
      <c r="J64" s="171"/>
      <c r="K64" s="75"/>
      <c r="L64" s="76"/>
      <c r="M64" s="172"/>
      <c r="N64" s="75"/>
      <c r="O64" s="77"/>
      <c r="P64" s="26">
        <f t="shared" si="1"/>
        <v>0</v>
      </c>
      <c r="Q64" s="26">
        <f t="shared" si="2"/>
        <v>0</v>
      </c>
      <c r="R64" s="26">
        <f t="shared" si="3"/>
        <v>0</v>
      </c>
      <c r="S64" s="63">
        <f t="shared" si="4"/>
        <v>0</v>
      </c>
    </row>
    <row r="65" spans="1:19" s="14" customFormat="1" ht="27" customHeight="1">
      <c r="A65" s="11"/>
      <c r="B65" s="8"/>
      <c r="C65" s="6"/>
      <c r="D65" s="6"/>
      <c r="E65" s="6"/>
      <c r="F65" s="2"/>
      <c r="G65" s="7"/>
      <c r="H65" s="7"/>
      <c r="I65" s="175"/>
      <c r="J65" s="171"/>
      <c r="K65" s="75"/>
      <c r="L65" s="76"/>
      <c r="M65" s="172"/>
      <c r="N65" s="75"/>
      <c r="O65" s="77"/>
      <c r="P65" s="26">
        <f t="shared" si="1"/>
        <v>0</v>
      </c>
      <c r="Q65" s="26">
        <f t="shared" si="2"/>
        <v>0</v>
      </c>
      <c r="R65" s="26">
        <f t="shared" si="3"/>
        <v>0</v>
      </c>
      <c r="S65" s="63">
        <f t="shared" si="4"/>
        <v>0</v>
      </c>
    </row>
    <row r="66" spans="1:19" s="14" customFormat="1" ht="27" customHeight="1">
      <c r="A66" s="11"/>
      <c r="B66" s="8"/>
      <c r="C66" s="6"/>
      <c r="D66" s="6"/>
      <c r="E66" s="6"/>
      <c r="F66" s="2"/>
      <c r="G66" s="7"/>
      <c r="H66" s="7"/>
      <c r="I66" s="175"/>
      <c r="J66" s="171"/>
      <c r="K66" s="75"/>
      <c r="L66" s="76"/>
      <c r="M66" s="172"/>
      <c r="N66" s="75"/>
      <c r="O66" s="77"/>
      <c r="P66" s="26">
        <f t="shared" si="1"/>
        <v>0</v>
      </c>
      <c r="Q66" s="26">
        <f t="shared" si="2"/>
        <v>0</v>
      </c>
      <c r="R66" s="26">
        <f t="shared" si="3"/>
        <v>0</v>
      </c>
      <c r="S66" s="63">
        <f t="shared" si="4"/>
        <v>0</v>
      </c>
    </row>
    <row r="67" spans="1:19" s="14" customFormat="1" ht="27" customHeight="1">
      <c r="A67" s="11"/>
      <c r="B67" s="8"/>
      <c r="C67" s="6"/>
      <c r="D67" s="6"/>
      <c r="E67" s="6"/>
      <c r="F67" s="2"/>
      <c r="G67" s="7"/>
      <c r="H67" s="7"/>
      <c r="I67" s="175"/>
      <c r="J67" s="171"/>
      <c r="K67" s="75"/>
      <c r="L67" s="76"/>
      <c r="M67" s="172"/>
      <c r="N67" s="75"/>
      <c r="O67" s="77"/>
      <c r="P67" s="26">
        <f t="shared" si="1"/>
        <v>0</v>
      </c>
      <c r="Q67" s="26">
        <f t="shared" si="2"/>
        <v>0</v>
      </c>
      <c r="R67" s="26">
        <f t="shared" si="3"/>
        <v>0</v>
      </c>
      <c r="S67" s="63">
        <f t="shared" si="4"/>
        <v>0</v>
      </c>
    </row>
    <row r="68" spans="1:19" s="14" customFormat="1" ht="27" customHeight="1">
      <c r="A68" s="11"/>
      <c r="B68" s="8"/>
      <c r="C68" s="6"/>
      <c r="D68" s="6"/>
      <c r="E68" s="6"/>
      <c r="F68" s="2"/>
      <c r="G68" s="7"/>
      <c r="H68" s="7"/>
      <c r="I68" s="175"/>
      <c r="J68" s="171"/>
      <c r="K68" s="75"/>
      <c r="L68" s="76"/>
      <c r="M68" s="172"/>
      <c r="N68" s="75"/>
      <c r="O68" s="77"/>
      <c r="P68" s="26">
        <f t="shared" si="1"/>
        <v>0</v>
      </c>
      <c r="Q68" s="26">
        <f t="shared" si="2"/>
        <v>0</v>
      </c>
      <c r="R68" s="26">
        <f t="shared" si="3"/>
        <v>0</v>
      </c>
      <c r="S68" s="63">
        <f t="shared" si="4"/>
        <v>0</v>
      </c>
    </row>
    <row r="69" spans="1:19" s="14" customFormat="1" ht="27" customHeight="1">
      <c r="A69" s="11"/>
      <c r="B69" s="8"/>
      <c r="C69" s="6"/>
      <c r="D69" s="6"/>
      <c r="E69" s="6"/>
      <c r="F69" s="2"/>
      <c r="G69" s="7"/>
      <c r="H69" s="7"/>
      <c r="I69" s="175"/>
      <c r="J69" s="171"/>
      <c r="K69" s="75"/>
      <c r="L69" s="76"/>
      <c r="M69" s="172"/>
      <c r="N69" s="75"/>
      <c r="O69" s="77"/>
      <c r="P69" s="26">
        <f t="shared" si="1"/>
        <v>0</v>
      </c>
      <c r="Q69" s="26">
        <f t="shared" si="2"/>
        <v>0</v>
      </c>
      <c r="R69" s="26">
        <f t="shared" si="3"/>
        <v>0</v>
      </c>
      <c r="S69" s="63">
        <f t="shared" si="4"/>
        <v>0</v>
      </c>
    </row>
    <row r="70" spans="1:19" s="14" customFormat="1" ht="27" customHeight="1">
      <c r="A70" s="11"/>
      <c r="B70" s="8"/>
      <c r="C70" s="6"/>
      <c r="D70" s="6"/>
      <c r="E70" s="6"/>
      <c r="F70" s="2"/>
      <c r="G70" s="7"/>
      <c r="H70" s="7"/>
      <c r="I70" s="175"/>
      <c r="J70" s="171"/>
      <c r="K70" s="75"/>
      <c r="L70" s="76"/>
      <c r="M70" s="172"/>
      <c r="N70" s="75"/>
      <c r="O70" s="77"/>
      <c r="P70" s="26">
        <f t="shared" si="1"/>
        <v>0</v>
      </c>
      <c r="Q70" s="26">
        <f t="shared" si="2"/>
        <v>0</v>
      </c>
      <c r="R70" s="26">
        <f t="shared" si="3"/>
        <v>0</v>
      </c>
      <c r="S70" s="63">
        <f t="shared" si="4"/>
        <v>0</v>
      </c>
    </row>
    <row r="71" spans="1:19" s="14" customFormat="1" ht="27" customHeight="1">
      <c r="A71" s="11"/>
      <c r="B71" s="8"/>
      <c r="C71" s="6"/>
      <c r="D71" s="6"/>
      <c r="E71" s="6"/>
      <c r="F71" s="2"/>
      <c r="G71" s="7"/>
      <c r="H71" s="7"/>
      <c r="I71" s="175"/>
      <c r="J71" s="171"/>
      <c r="K71" s="75"/>
      <c r="L71" s="76"/>
      <c r="M71" s="172"/>
      <c r="N71" s="75"/>
      <c r="O71" s="77"/>
      <c r="P71" s="26">
        <f t="shared" si="1"/>
        <v>0</v>
      </c>
      <c r="Q71" s="26">
        <f t="shared" si="2"/>
        <v>0</v>
      </c>
      <c r="R71" s="26">
        <f t="shared" si="3"/>
        <v>0</v>
      </c>
      <c r="S71" s="63">
        <f t="shared" si="4"/>
        <v>0</v>
      </c>
    </row>
    <row r="72" spans="1:19" s="14" customFormat="1" ht="27" customHeight="1">
      <c r="A72" s="11"/>
      <c r="B72" s="8"/>
      <c r="C72" s="6"/>
      <c r="D72" s="6"/>
      <c r="E72" s="6"/>
      <c r="F72" s="2"/>
      <c r="G72" s="7"/>
      <c r="H72" s="7"/>
      <c r="I72" s="175"/>
      <c r="J72" s="171"/>
      <c r="K72" s="75"/>
      <c r="L72" s="76"/>
      <c r="M72" s="172"/>
      <c r="N72" s="75"/>
      <c r="O72" s="77"/>
      <c r="P72" s="26">
        <f t="shared" ref="P72:P80" si="5">MAX(J72:L72)</f>
        <v>0</v>
      </c>
      <c r="Q72" s="26">
        <f t="shared" ref="Q72:Q80" si="6">MAX(M72:O72)</f>
        <v>0</v>
      </c>
      <c r="R72" s="26">
        <f t="shared" ref="R72:R80" si="7">P72+Q72</f>
        <v>0</v>
      </c>
      <c r="S72" s="63">
        <f t="shared" ref="S72:S80" si="8">IF(R72=0,0,R72*10^(0.794358141*LOG10(174.393/I72)^2))</f>
        <v>0</v>
      </c>
    </row>
    <row r="73" spans="1:19" s="14" customFormat="1" ht="27" customHeight="1">
      <c r="A73" s="11"/>
      <c r="B73" s="8"/>
      <c r="C73" s="6"/>
      <c r="D73" s="6"/>
      <c r="E73" s="6"/>
      <c r="F73" s="2"/>
      <c r="G73" s="7"/>
      <c r="H73" s="7"/>
      <c r="I73" s="175"/>
      <c r="J73" s="171"/>
      <c r="K73" s="75"/>
      <c r="L73" s="76"/>
      <c r="M73" s="172"/>
      <c r="N73" s="75"/>
      <c r="O73" s="77"/>
      <c r="P73" s="26">
        <f t="shared" si="5"/>
        <v>0</v>
      </c>
      <c r="Q73" s="26">
        <f t="shared" si="6"/>
        <v>0</v>
      </c>
      <c r="R73" s="26">
        <f t="shared" si="7"/>
        <v>0</v>
      </c>
      <c r="S73" s="63">
        <f t="shared" si="8"/>
        <v>0</v>
      </c>
    </row>
    <row r="74" spans="1:19" s="14" customFormat="1" ht="27" customHeight="1">
      <c r="A74" s="11"/>
      <c r="B74" s="8"/>
      <c r="C74" s="6"/>
      <c r="D74" s="6"/>
      <c r="E74" s="6"/>
      <c r="F74" s="2"/>
      <c r="G74" s="7"/>
      <c r="H74" s="7"/>
      <c r="I74" s="175"/>
      <c r="J74" s="171"/>
      <c r="K74" s="75"/>
      <c r="L74" s="76"/>
      <c r="M74" s="172"/>
      <c r="N74" s="75"/>
      <c r="O74" s="77"/>
      <c r="P74" s="26">
        <f t="shared" si="5"/>
        <v>0</v>
      </c>
      <c r="Q74" s="26">
        <f t="shared" si="6"/>
        <v>0</v>
      </c>
      <c r="R74" s="26">
        <f t="shared" si="7"/>
        <v>0</v>
      </c>
      <c r="S74" s="63">
        <f t="shared" si="8"/>
        <v>0</v>
      </c>
    </row>
    <row r="75" spans="1:19" s="14" customFormat="1" ht="27" customHeight="1">
      <c r="A75" s="11"/>
      <c r="B75" s="8"/>
      <c r="C75" s="6"/>
      <c r="D75" s="6"/>
      <c r="E75" s="6"/>
      <c r="F75" s="2"/>
      <c r="G75" s="7"/>
      <c r="H75" s="7"/>
      <c r="I75" s="175"/>
      <c r="J75" s="171"/>
      <c r="K75" s="75"/>
      <c r="L75" s="76"/>
      <c r="M75" s="172"/>
      <c r="N75" s="75"/>
      <c r="O75" s="77"/>
      <c r="P75" s="26">
        <f t="shared" si="5"/>
        <v>0</v>
      </c>
      <c r="Q75" s="26">
        <f t="shared" si="6"/>
        <v>0</v>
      </c>
      <c r="R75" s="26">
        <f t="shared" si="7"/>
        <v>0</v>
      </c>
      <c r="S75" s="63">
        <f t="shared" si="8"/>
        <v>0</v>
      </c>
    </row>
    <row r="76" spans="1:19" s="14" customFormat="1" ht="27" customHeight="1">
      <c r="A76" s="11"/>
      <c r="B76" s="8"/>
      <c r="C76" s="6"/>
      <c r="D76" s="6"/>
      <c r="E76" s="6"/>
      <c r="F76" s="2"/>
      <c r="G76" s="7"/>
      <c r="H76" s="7"/>
      <c r="I76" s="175"/>
      <c r="J76" s="171"/>
      <c r="K76" s="75"/>
      <c r="L76" s="76"/>
      <c r="M76" s="172"/>
      <c r="N76" s="75"/>
      <c r="O76" s="77"/>
      <c r="P76" s="26">
        <f t="shared" si="5"/>
        <v>0</v>
      </c>
      <c r="Q76" s="26">
        <f t="shared" si="6"/>
        <v>0</v>
      </c>
      <c r="R76" s="26">
        <f t="shared" si="7"/>
        <v>0</v>
      </c>
      <c r="S76" s="63">
        <f t="shared" si="8"/>
        <v>0</v>
      </c>
    </row>
    <row r="77" spans="1:19" s="14" customFormat="1" ht="27" customHeight="1">
      <c r="A77" s="11"/>
      <c r="B77" s="8"/>
      <c r="C77" s="6"/>
      <c r="D77" s="6"/>
      <c r="E77" s="6"/>
      <c r="F77" s="2"/>
      <c r="G77" s="7"/>
      <c r="H77" s="7"/>
      <c r="I77" s="175"/>
      <c r="J77" s="171"/>
      <c r="K77" s="75"/>
      <c r="L77" s="76"/>
      <c r="M77" s="172"/>
      <c r="N77" s="75"/>
      <c r="O77" s="77"/>
      <c r="P77" s="26">
        <f t="shared" si="5"/>
        <v>0</v>
      </c>
      <c r="Q77" s="26">
        <f t="shared" si="6"/>
        <v>0</v>
      </c>
      <c r="R77" s="26">
        <f t="shared" si="7"/>
        <v>0</v>
      </c>
      <c r="S77" s="63">
        <f t="shared" si="8"/>
        <v>0</v>
      </c>
    </row>
    <row r="78" spans="1:19" s="14" customFormat="1" ht="27" customHeight="1">
      <c r="A78" s="11"/>
      <c r="B78" s="8"/>
      <c r="C78" s="6"/>
      <c r="D78" s="6"/>
      <c r="E78" s="6"/>
      <c r="F78" s="2"/>
      <c r="G78" s="7"/>
      <c r="H78" s="7"/>
      <c r="I78" s="175"/>
      <c r="J78" s="171"/>
      <c r="K78" s="75"/>
      <c r="L78" s="76"/>
      <c r="M78" s="172"/>
      <c r="N78" s="75"/>
      <c r="O78" s="77"/>
      <c r="P78" s="26">
        <f t="shared" si="5"/>
        <v>0</v>
      </c>
      <c r="Q78" s="26">
        <f t="shared" si="6"/>
        <v>0</v>
      </c>
      <c r="R78" s="26">
        <f t="shared" si="7"/>
        <v>0</v>
      </c>
      <c r="S78" s="63">
        <f t="shared" si="8"/>
        <v>0</v>
      </c>
    </row>
    <row r="79" spans="1:19" s="14" customFormat="1" ht="27" customHeight="1">
      <c r="A79" s="11"/>
      <c r="B79" s="8"/>
      <c r="C79" s="6"/>
      <c r="D79" s="6"/>
      <c r="E79" s="6"/>
      <c r="F79" s="2"/>
      <c r="G79" s="7"/>
      <c r="H79" s="7"/>
      <c r="I79" s="175"/>
      <c r="J79" s="171"/>
      <c r="K79" s="75"/>
      <c r="L79" s="76"/>
      <c r="M79" s="172"/>
      <c r="N79" s="75"/>
      <c r="O79" s="77"/>
      <c r="P79" s="26">
        <f t="shared" si="5"/>
        <v>0</v>
      </c>
      <c r="Q79" s="26">
        <f t="shared" si="6"/>
        <v>0</v>
      </c>
      <c r="R79" s="26">
        <f t="shared" si="7"/>
        <v>0</v>
      </c>
      <c r="S79" s="63">
        <f t="shared" si="8"/>
        <v>0</v>
      </c>
    </row>
    <row r="80" spans="1:19" s="14" customFormat="1" ht="27" customHeight="1">
      <c r="A80" s="11"/>
      <c r="B80" s="8"/>
      <c r="C80" s="6"/>
      <c r="D80" s="6"/>
      <c r="E80" s="6"/>
      <c r="F80" s="2"/>
      <c r="G80" s="7"/>
      <c r="H80" s="7"/>
      <c r="I80" s="175"/>
      <c r="J80" s="171"/>
      <c r="K80" s="75"/>
      <c r="L80" s="76"/>
      <c r="M80" s="172"/>
      <c r="N80" s="75"/>
      <c r="O80" s="77"/>
      <c r="P80" s="26">
        <f t="shared" si="5"/>
        <v>0</v>
      </c>
      <c r="Q80" s="26">
        <f t="shared" si="6"/>
        <v>0</v>
      </c>
      <c r="R80" s="26">
        <f t="shared" si="7"/>
        <v>0</v>
      </c>
      <c r="S80" s="63">
        <f t="shared" si="8"/>
        <v>0</v>
      </c>
    </row>
  </sheetData>
  <mergeCells count="17">
    <mergeCell ref="A1:S1"/>
    <mergeCell ref="A2:S2"/>
    <mergeCell ref="A3:S3"/>
    <mergeCell ref="A4:S4"/>
    <mergeCell ref="A5:A6"/>
    <mergeCell ref="B5:B6"/>
    <mergeCell ref="C5:C6"/>
    <mergeCell ref="D5:D6"/>
    <mergeCell ref="E5:E6"/>
    <mergeCell ref="F5:F6"/>
    <mergeCell ref="S5:S6"/>
    <mergeCell ref="H5:H6"/>
    <mergeCell ref="I5:I6"/>
    <mergeCell ref="J5:L5"/>
    <mergeCell ref="M5:O5"/>
    <mergeCell ref="P5:Q5"/>
    <mergeCell ref="R5:R6"/>
  </mergeCells>
  <conditionalFormatting sqref="J7:O80">
    <cfRule type="containsText" dxfId="33" priority="4" stopIfTrue="1" operator="containsText" text="x">
      <formula>NOT(ISERROR(SEARCH("x",J7)))</formula>
    </cfRule>
    <cfRule type="containsText" dxfId="32" priority="5" stopIfTrue="1" operator="containsText" text="#">
      <formula>NOT(ISERROR(SEARCH("#",J7)))</formula>
    </cfRule>
    <cfRule type="cellIs" dxfId="31" priority="6" stopIfTrue="1" operator="greaterThan">
      <formula>0</formula>
    </cfRule>
  </conditionalFormatting>
  <conditionalFormatting sqref="J53:O53 O24:O27 L26 J13:O19 J55:O55 J28:O47 I31:I34 J20:N25 K48:K52 K54 K56:K75 N48:N52 N54 N56:N75">
    <cfRule type="containsText" dxfId="30" priority="3" operator="containsText" text="x">
      <formula>NOT(ISERROR(SEARCH("x",I13)))</formula>
    </cfRule>
  </conditionalFormatting>
  <conditionalFormatting sqref="J35:N43">
    <cfRule type="containsText" dxfId="29" priority="1" stopIfTrue="1" operator="containsText" text="x">
      <formula>NOT(ISERROR(SEARCH("x",J35)))</formula>
    </cfRule>
    <cfRule type="cellIs" dxfId="28" priority="2" operator="greaterThan">
      <formula>0</formula>
    </cfRule>
  </conditionalFormatting>
  <pageMargins left="0.7" right="0.7" top="0.75" bottom="0.75" header="0.3" footer="0.3"/>
  <pageSetup paperSize="9" scale="40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25"/>
  <sheetViews>
    <sheetView zoomScale="60" zoomScaleNormal="60" workbookViewId="0">
      <selection sqref="A1:R1"/>
    </sheetView>
  </sheetViews>
  <sheetFormatPr defaultRowHeight="15"/>
  <cols>
    <col min="1" max="1" width="9.140625" style="1" customWidth="1"/>
    <col min="2" max="2" width="18.42578125" style="23" customWidth="1"/>
    <col min="3" max="3" width="27.7109375" style="23" bestFit="1" customWidth="1"/>
    <col min="4" max="4" width="25.85546875" style="23" bestFit="1" customWidth="1"/>
    <col min="5" max="5" width="17.85546875" style="35" customWidth="1"/>
    <col min="6" max="6" width="9.7109375" style="35" customWidth="1"/>
    <col min="7" max="7" width="11.85546875" style="38" customWidth="1"/>
    <col min="8" max="8" width="10.42578125" bestFit="1" customWidth="1"/>
    <col min="9" max="9" width="8.85546875" bestFit="1" customWidth="1"/>
    <col min="15" max="15" width="10" customWidth="1"/>
    <col min="16" max="16" width="8.5703125" customWidth="1"/>
    <col min="17" max="17" width="13.85546875" bestFit="1" customWidth="1"/>
    <col min="18" max="18" width="15.5703125" bestFit="1" customWidth="1"/>
    <col min="21" max="22" width="8.85546875" bestFit="1" customWidth="1"/>
  </cols>
  <sheetData>
    <row r="1" spans="1:21" s="3" customFormat="1" ht="26.25">
      <c r="A1" s="204" t="s">
        <v>22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205"/>
      <c r="Q1" s="205"/>
      <c r="R1" s="206"/>
      <c r="S1" s="17"/>
      <c r="T1" s="17"/>
      <c r="U1" s="17"/>
    </row>
    <row r="2" spans="1:21" s="3" customFormat="1" ht="23.25">
      <c r="A2" s="207" t="s">
        <v>52</v>
      </c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9"/>
      <c r="S2" s="18"/>
      <c r="T2" s="18"/>
      <c r="U2" s="19"/>
    </row>
    <row r="3" spans="1:21" s="3" customFormat="1" ht="23.25">
      <c r="A3" s="207" t="s">
        <v>58</v>
      </c>
      <c r="B3" s="208"/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O3" s="208"/>
      <c r="P3" s="208"/>
      <c r="Q3" s="208"/>
      <c r="R3" s="209"/>
      <c r="S3" s="4"/>
      <c r="T3" s="4"/>
      <c r="U3" s="5"/>
    </row>
    <row r="4" spans="1:21" s="3" customFormat="1" ht="24" thickBot="1">
      <c r="A4" s="207" t="s">
        <v>59</v>
      </c>
      <c r="B4" s="208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9"/>
      <c r="S4" s="18"/>
      <c r="T4" s="18"/>
      <c r="U4" s="19"/>
    </row>
    <row r="5" spans="1:21" ht="15.75" customHeight="1">
      <c r="A5" s="220" t="s">
        <v>1</v>
      </c>
      <c r="B5" s="226" t="s">
        <v>12</v>
      </c>
      <c r="C5" s="226" t="s">
        <v>11</v>
      </c>
      <c r="D5" s="228" t="s">
        <v>0</v>
      </c>
      <c r="E5" s="222" t="s">
        <v>57</v>
      </c>
      <c r="F5" s="37"/>
      <c r="G5" s="192" t="s">
        <v>4</v>
      </c>
      <c r="H5" s="194" t="s">
        <v>5</v>
      </c>
      <c r="I5" s="196" t="s">
        <v>6</v>
      </c>
      <c r="J5" s="197"/>
      <c r="K5" s="198"/>
      <c r="L5" s="199" t="s">
        <v>7</v>
      </c>
      <c r="M5" s="197"/>
      <c r="N5" s="200"/>
      <c r="O5" s="201" t="s">
        <v>8</v>
      </c>
      <c r="P5" s="201"/>
      <c r="Q5" s="202" t="s">
        <v>9</v>
      </c>
      <c r="R5" s="224" t="s">
        <v>10</v>
      </c>
    </row>
    <row r="6" spans="1:21" ht="73.5" customHeight="1" thickBot="1">
      <c r="A6" s="221"/>
      <c r="B6" s="227"/>
      <c r="C6" s="227"/>
      <c r="D6" s="229"/>
      <c r="E6" s="223"/>
      <c r="F6" s="178" t="s">
        <v>13</v>
      </c>
      <c r="G6" s="193"/>
      <c r="H6" s="195"/>
      <c r="I6" s="40">
        <v>1</v>
      </c>
      <c r="J6" s="41">
        <v>2</v>
      </c>
      <c r="K6" s="42">
        <v>3</v>
      </c>
      <c r="L6" s="43">
        <v>1</v>
      </c>
      <c r="M6" s="41">
        <v>2</v>
      </c>
      <c r="N6" s="44">
        <v>3</v>
      </c>
      <c r="O6" s="45" t="s">
        <v>6</v>
      </c>
      <c r="P6" s="45" t="s">
        <v>7</v>
      </c>
      <c r="Q6" s="203"/>
      <c r="R6" s="225"/>
    </row>
    <row r="7" spans="1:21" s="14" customFormat="1" ht="27" customHeight="1">
      <c r="A7" s="46" t="s">
        <v>29</v>
      </c>
      <c r="B7" s="174" t="s">
        <v>30</v>
      </c>
      <c r="C7" s="174" t="s">
        <v>31</v>
      </c>
      <c r="D7" s="47"/>
      <c r="E7" s="68"/>
      <c r="F7" s="49"/>
      <c r="G7" s="48"/>
      <c r="H7" s="50">
        <v>90</v>
      </c>
      <c r="I7" s="78"/>
      <c r="J7" s="79"/>
      <c r="K7" s="80"/>
      <c r="L7" s="84"/>
      <c r="M7" s="79"/>
      <c r="N7" s="74"/>
      <c r="O7" s="58"/>
      <c r="P7" s="58"/>
      <c r="Q7" s="59">
        <v>175</v>
      </c>
      <c r="R7" s="61">
        <f>Q7*10^(0.89726074*LOG10(148.026/H7)^2)</f>
        <v>192.72482904551617</v>
      </c>
    </row>
    <row r="8" spans="1:21" s="14" customFormat="1" ht="27" customHeight="1">
      <c r="A8" s="82"/>
      <c r="B8" s="174" t="s">
        <v>32</v>
      </c>
      <c r="C8" s="174" t="s">
        <v>26</v>
      </c>
      <c r="D8" s="6"/>
      <c r="E8" s="22"/>
      <c r="F8" s="7"/>
      <c r="G8" s="7"/>
      <c r="H8" s="51"/>
      <c r="I8" s="81"/>
      <c r="J8" s="85"/>
      <c r="K8" s="83"/>
      <c r="L8" s="173"/>
      <c r="M8" s="85"/>
      <c r="N8" s="86"/>
      <c r="O8" s="26"/>
      <c r="P8" s="26"/>
      <c r="Q8" s="60"/>
      <c r="R8" s="61" t="e">
        <f t="shared" ref="R8:R11" si="0">Q8*10^(0.89726074*LOG10(148.026/H8)^2)</f>
        <v>#DIV/0!</v>
      </c>
    </row>
    <row r="9" spans="1:21" s="14" customFormat="1" ht="27" customHeight="1">
      <c r="A9" s="11"/>
      <c r="B9" s="174" t="s">
        <v>33</v>
      </c>
      <c r="C9" s="174" t="s">
        <v>34</v>
      </c>
      <c r="D9" s="6"/>
      <c r="E9" s="22"/>
      <c r="F9" s="7"/>
      <c r="G9" s="15"/>
      <c r="H9" s="51"/>
      <c r="I9" s="69"/>
      <c r="J9" s="70"/>
      <c r="K9" s="71"/>
      <c r="L9" s="72"/>
      <c r="M9" s="70"/>
      <c r="N9" s="73"/>
      <c r="O9" s="26"/>
      <c r="P9" s="26"/>
      <c r="Q9" s="60"/>
      <c r="R9" s="61" t="e">
        <f t="shared" si="0"/>
        <v>#DIV/0!</v>
      </c>
    </row>
    <row r="10" spans="1:21" s="14" customFormat="1" ht="27" customHeight="1">
      <c r="A10" s="11"/>
      <c r="B10" s="174" t="s">
        <v>35</v>
      </c>
      <c r="C10" s="174" t="s">
        <v>36</v>
      </c>
      <c r="D10" s="6"/>
      <c r="E10" s="22"/>
      <c r="F10" s="7"/>
      <c r="G10" s="15"/>
      <c r="H10" s="51"/>
      <c r="I10" s="69"/>
      <c r="J10" s="70"/>
      <c r="K10" s="71"/>
      <c r="L10" s="72"/>
      <c r="M10" s="70"/>
      <c r="N10" s="73"/>
      <c r="O10" s="26"/>
      <c r="P10" s="26"/>
      <c r="Q10" s="60"/>
      <c r="R10" s="61" t="e">
        <f t="shared" si="0"/>
        <v>#DIV/0!</v>
      </c>
    </row>
    <row r="11" spans="1:21" s="14" customFormat="1" ht="27" customHeight="1">
      <c r="A11" s="11"/>
      <c r="B11" s="174" t="s">
        <v>37</v>
      </c>
      <c r="C11" s="174" t="s">
        <v>38</v>
      </c>
      <c r="D11" s="9"/>
      <c r="E11" s="22"/>
      <c r="F11" s="8"/>
      <c r="G11" s="15"/>
      <c r="H11" s="51"/>
      <c r="I11" s="171"/>
      <c r="J11" s="75"/>
      <c r="K11" s="76"/>
      <c r="L11" s="172"/>
      <c r="M11" s="75"/>
      <c r="N11" s="77"/>
      <c r="O11" s="26">
        <f t="shared" ref="O11:O16" si="1">MAX(I11:K11)</f>
        <v>0</v>
      </c>
      <c r="P11" s="26">
        <f t="shared" ref="P11:P16" si="2">MAX(L11:N11)</f>
        <v>0</v>
      </c>
      <c r="Q11" s="60">
        <f t="shared" ref="Q11:Q16" si="3">O11+P11</f>
        <v>0</v>
      </c>
      <c r="R11" s="61" t="e">
        <f t="shared" si="0"/>
        <v>#DIV/0!</v>
      </c>
    </row>
    <row r="12" spans="1:21" s="14" customFormat="1" ht="27" customHeight="1">
      <c r="A12" s="11"/>
      <c r="B12" s="174" t="s">
        <v>39</v>
      </c>
      <c r="C12" s="174" t="s">
        <v>40</v>
      </c>
      <c r="D12" s="6"/>
      <c r="E12" s="22"/>
      <c r="F12" s="7"/>
      <c r="G12" s="15"/>
      <c r="H12" s="51"/>
      <c r="I12" s="54"/>
      <c r="J12" s="8"/>
      <c r="K12" s="55"/>
      <c r="L12" s="12"/>
      <c r="M12" s="8"/>
      <c r="N12" s="13"/>
      <c r="O12" s="26">
        <f t="shared" si="1"/>
        <v>0</v>
      </c>
      <c r="P12" s="26">
        <f t="shared" si="2"/>
        <v>0</v>
      </c>
      <c r="Q12" s="60">
        <f t="shared" si="3"/>
        <v>0</v>
      </c>
      <c r="R12" s="61">
        <f>IF(ISERROR(Q12*10^(0.89726074*LOG10(148.026/H12)^2)),0,Q12*10^(0.89726074*LOG10(148.026/H12)^2))</f>
        <v>0</v>
      </c>
    </row>
    <row r="13" spans="1:21" s="14" customFormat="1" ht="27" customHeight="1">
      <c r="A13" s="11" t="s">
        <v>15</v>
      </c>
      <c r="B13" s="174" t="s">
        <v>41</v>
      </c>
      <c r="C13" s="174" t="s">
        <v>42</v>
      </c>
      <c r="D13" s="6"/>
      <c r="E13" s="22"/>
      <c r="F13" s="7"/>
      <c r="G13" s="15"/>
      <c r="H13" s="51"/>
      <c r="I13" s="54"/>
      <c r="J13" s="8"/>
      <c r="K13" s="55"/>
      <c r="L13" s="12"/>
      <c r="M13" s="8"/>
      <c r="N13" s="13"/>
      <c r="O13" s="26"/>
      <c r="P13" s="26">
        <f t="shared" si="2"/>
        <v>0</v>
      </c>
      <c r="Q13" s="60">
        <f t="shared" si="3"/>
        <v>0</v>
      </c>
      <c r="R13" s="61">
        <f t="shared" ref="R13:R25" si="4">IF(ISERROR(Q13*10^(0.89726074*LOG10(148.026/H13)^2)),0,Q13*10^(0.89726074*LOG10(148.026/H13)^2))</f>
        <v>0</v>
      </c>
    </row>
    <row r="14" spans="1:21" s="14" customFormat="1" ht="27" customHeight="1">
      <c r="A14" s="11"/>
      <c r="B14" s="174" t="s">
        <v>43</v>
      </c>
      <c r="C14" s="174" t="s">
        <v>44</v>
      </c>
      <c r="D14" s="6"/>
      <c r="E14" s="22"/>
      <c r="F14" s="7"/>
      <c r="G14" s="15"/>
      <c r="H14" s="51"/>
      <c r="I14" s="54"/>
      <c r="J14" s="8"/>
      <c r="K14" s="55"/>
      <c r="L14" s="12"/>
      <c r="M14" s="8"/>
      <c r="N14" s="13"/>
      <c r="O14" s="26">
        <f t="shared" si="1"/>
        <v>0</v>
      </c>
      <c r="P14" s="26">
        <f t="shared" si="2"/>
        <v>0</v>
      </c>
      <c r="Q14" s="60">
        <v>0</v>
      </c>
      <c r="R14" s="61">
        <f t="shared" si="4"/>
        <v>0</v>
      </c>
    </row>
    <row r="15" spans="1:21" s="14" customFormat="1" ht="27" customHeight="1">
      <c r="A15" s="11"/>
      <c r="B15" s="174" t="s">
        <v>45</v>
      </c>
      <c r="C15" s="174"/>
      <c r="D15" s="6"/>
      <c r="E15" s="22"/>
      <c r="F15" s="7"/>
      <c r="G15" s="15"/>
      <c r="H15" s="51"/>
      <c r="I15" s="54"/>
      <c r="J15" s="8"/>
      <c r="K15" s="55"/>
      <c r="L15" s="12"/>
      <c r="M15" s="8"/>
      <c r="N15" s="13"/>
      <c r="O15" s="26">
        <f t="shared" si="1"/>
        <v>0</v>
      </c>
      <c r="P15" s="26">
        <f t="shared" si="2"/>
        <v>0</v>
      </c>
      <c r="Q15" s="60">
        <f t="shared" si="3"/>
        <v>0</v>
      </c>
      <c r="R15" s="61">
        <f t="shared" si="4"/>
        <v>0</v>
      </c>
    </row>
    <row r="16" spans="1:21" s="14" customFormat="1" ht="27" customHeight="1">
      <c r="A16" s="11"/>
      <c r="B16" s="174" t="s">
        <v>46</v>
      </c>
      <c r="C16" s="174" t="s">
        <v>47</v>
      </c>
      <c r="D16" s="6"/>
      <c r="E16" s="22"/>
      <c r="F16" s="7"/>
      <c r="G16" s="15"/>
      <c r="H16" s="51"/>
      <c r="I16" s="54"/>
      <c r="J16" s="8"/>
      <c r="K16" s="55"/>
      <c r="L16" s="12"/>
      <c r="M16" s="8"/>
      <c r="N16" s="13"/>
      <c r="O16" s="26">
        <f t="shared" si="1"/>
        <v>0</v>
      </c>
      <c r="P16" s="26">
        <f t="shared" si="2"/>
        <v>0</v>
      </c>
      <c r="Q16" s="60">
        <f t="shared" si="3"/>
        <v>0</v>
      </c>
      <c r="R16" s="61">
        <f t="shared" si="4"/>
        <v>0</v>
      </c>
    </row>
    <row r="17" spans="1:18" s="14" customFormat="1" ht="27" customHeight="1">
      <c r="A17" s="11"/>
      <c r="B17" s="9" t="s">
        <v>48</v>
      </c>
      <c r="C17" s="9" t="s">
        <v>49</v>
      </c>
      <c r="D17" s="9"/>
      <c r="E17" s="2"/>
      <c r="F17" s="2"/>
      <c r="G17" s="15"/>
      <c r="H17" s="10"/>
      <c r="I17" s="52"/>
      <c r="J17" s="21"/>
      <c r="K17" s="53"/>
      <c r="L17" s="24"/>
      <c r="M17" s="21"/>
      <c r="N17" s="25"/>
      <c r="O17" s="26"/>
      <c r="P17" s="26"/>
      <c r="Q17" s="60"/>
      <c r="R17" s="61">
        <f t="shared" si="4"/>
        <v>0</v>
      </c>
    </row>
    <row r="18" spans="1:18" s="14" customFormat="1" ht="27" customHeight="1">
      <c r="A18" s="20"/>
      <c r="B18" s="6" t="s">
        <v>50</v>
      </c>
      <c r="C18" s="6" t="s">
        <v>51</v>
      </c>
      <c r="D18" s="6"/>
      <c r="E18" s="22"/>
      <c r="F18" s="7"/>
      <c r="G18" s="7"/>
      <c r="H18" s="51"/>
      <c r="I18" s="56"/>
      <c r="J18" s="21"/>
      <c r="K18" s="53"/>
      <c r="L18" s="24"/>
      <c r="M18" s="21"/>
      <c r="N18" s="25"/>
      <c r="O18" s="26">
        <f t="shared" ref="O18:O25" si="5">MAX(I18:K18)</f>
        <v>0</v>
      </c>
      <c r="P18" s="26">
        <f t="shared" ref="P18:P25" si="6">MAX(L18:N18)</f>
        <v>0</v>
      </c>
      <c r="Q18" s="60">
        <f t="shared" ref="Q18:Q25" si="7">O18+P18</f>
        <v>0</v>
      </c>
      <c r="R18" s="61">
        <f t="shared" si="4"/>
        <v>0</v>
      </c>
    </row>
    <row r="19" spans="1:18" s="14" customFormat="1" ht="27" customHeight="1">
      <c r="A19" s="20"/>
      <c r="B19" s="6"/>
      <c r="C19" s="6"/>
      <c r="D19" s="6"/>
      <c r="E19" s="22"/>
      <c r="F19" s="7"/>
      <c r="G19" s="30"/>
      <c r="H19" s="51"/>
      <c r="I19" s="56"/>
      <c r="J19" s="21"/>
      <c r="K19" s="53"/>
      <c r="L19" s="24"/>
      <c r="M19" s="21"/>
      <c r="N19" s="25"/>
      <c r="O19" s="26">
        <f t="shared" si="5"/>
        <v>0</v>
      </c>
      <c r="P19" s="26">
        <f t="shared" si="6"/>
        <v>0</v>
      </c>
      <c r="Q19" s="60">
        <f t="shared" si="7"/>
        <v>0</v>
      </c>
      <c r="R19" s="61">
        <f t="shared" si="4"/>
        <v>0</v>
      </c>
    </row>
    <row r="20" spans="1:18" s="14" customFormat="1" ht="27" customHeight="1">
      <c r="A20" s="11"/>
      <c r="B20" s="6"/>
      <c r="C20" s="6"/>
      <c r="D20" s="6"/>
      <c r="E20" s="22"/>
      <c r="F20" s="7"/>
      <c r="G20" s="7"/>
      <c r="H20" s="66"/>
      <c r="I20" s="67"/>
      <c r="J20" s="21"/>
      <c r="K20" s="53"/>
      <c r="L20" s="24"/>
      <c r="M20" s="21"/>
      <c r="N20" s="25"/>
      <c r="O20" s="26">
        <f t="shared" si="5"/>
        <v>0</v>
      </c>
      <c r="P20" s="26">
        <f t="shared" si="6"/>
        <v>0</v>
      </c>
      <c r="Q20" s="60">
        <f t="shared" si="7"/>
        <v>0</v>
      </c>
      <c r="R20" s="61">
        <f t="shared" si="4"/>
        <v>0</v>
      </c>
    </row>
    <row r="21" spans="1:18" s="14" customFormat="1" ht="27" customHeight="1">
      <c r="A21" s="11"/>
      <c r="B21" s="6"/>
      <c r="C21" s="6"/>
      <c r="D21" s="6"/>
      <c r="E21" s="2"/>
      <c r="F21" s="7"/>
      <c r="G21" s="7"/>
      <c r="H21" s="51"/>
      <c r="I21" s="56"/>
      <c r="J21" s="21"/>
      <c r="K21" s="53"/>
      <c r="L21" s="24"/>
      <c r="M21" s="21"/>
      <c r="N21" s="25"/>
      <c r="O21" s="26">
        <f t="shared" si="5"/>
        <v>0</v>
      </c>
      <c r="P21" s="26">
        <f t="shared" si="6"/>
        <v>0</v>
      </c>
      <c r="Q21" s="60">
        <f t="shared" si="7"/>
        <v>0</v>
      </c>
      <c r="R21" s="61">
        <f t="shared" si="4"/>
        <v>0</v>
      </c>
    </row>
    <row r="22" spans="1:18" s="14" customFormat="1" ht="27" customHeight="1">
      <c r="A22" s="11"/>
      <c r="B22" s="6"/>
      <c r="C22" s="6"/>
      <c r="D22" s="6"/>
      <c r="E22" s="22"/>
      <c r="F22" s="7"/>
      <c r="G22" s="7"/>
      <c r="H22" s="51"/>
      <c r="I22" s="56"/>
      <c r="J22" s="21"/>
      <c r="K22" s="53"/>
      <c r="L22" s="24"/>
      <c r="M22" s="21"/>
      <c r="N22" s="25"/>
      <c r="O22" s="26">
        <f t="shared" si="5"/>
        <v>0</v>
      </c>
      <c r="P22" s="26">
        <f t="shared" si="6"/>
        <v>0</v>
      </c>
      <c r="Q22" s="60">
        <f t="shared" si="7"/>
        <v>0</v>
      </c>
      <c r="R22" s="61">
        <f t="shared" si="4"/>
        <v>0</v>
      </c>
    </row>
    <row r="23" spans="1:18" s="14" customFormat="1" ht="27" customHeight="1">
      <c r="A23" s="20"/>
      <c r="B23" s="6"/>
      <c r="C23" s="6"/>
      <c r="D23" s="6"/>
      <c r="E23" s="22"/>
      <c r="F23" s="7"/>
      <c r="G23" s="7"/>
      <c r="H23" s="51"/>
      <c r="I23" s="56"/>
      <c r="J23" s="8"/>
      <c r="K23" s="55"/>
      <c r="L23" s="12"/>
      <c r="M23" s="8"/>
      <c r="N23" s="13"/>
      <c r="O23" s="26">
        <f t="shared" si="5"/>
        <v>0</v>
      </c>
      <c r="P23" s="26">
        <f t="shared" si="6"/>
        <v>0</v>
      </c>
      <c r="Q23" s="60">
        <f t="shared" si="7"/>
        <v>0</v>
      </c>
      <c r="R23" s="61">
        <f t="shared" si="4"/>
        <v>0</v>
      </c>
    </row>
    <row r="24" spans="1:18" s="14" customFormat="1" ht="27" customHeight="1">
      <c r="A24" s="20"/>
      <c r="B24" s="6"/>
      <c r="C24" s="6"/>
      <c r="D24" s="6"/>
      <c r="E24" s="22"/>
      <c r="F24" s="7"/>
      <c r="G24" s="30"/>
      <c r="H24" s="51"/>
      <c r="I24" s="56"/>
      <c r="J24" s="21"/>
      <c r="K24" s="53"/>
      <c r="L24" s="24"/>
      <c r="M24" s="21"/>
      <c r="N24" s="25"/>
      <c r="O24" s="26">
        <f t="shared" si="5"/>
        <v>0</v>
      </c>
      <c r="P24" s="26">
        <f t="shared" si="6"/>
        <v>0</v>
      </c>
      <c r="Q24" s="60">
        <f t="shared" si="7"/>
        <v>0</v>
      </c>
      <c r="R24" s="61">
        <f t="shared" si="4"/>
        <v>0</v>
      </c>
    </row>
    <row r="25" spans="1:18" s="16" customFormat="1" ht="27" customHeight="1" thickBot="1">
      <c r="A25" s="34"/>
      <c r="B25" s="31"/>
      <c r="C25" s="31"/>
      <c r="D25" s="31"/>
      <c r="E25" s="32"/>
      <c r="F25" s="33"/>
      <c r="G25" s="65"/>
      <c r="H25" s="62"/>
      <c r="I25" s="64"/>
      <c r="J25" s="27"/>
      <c r="K25" s="57"/>
      <c r="L25" s="28"/>
      <c r="M25" s="27"/>
      <c r="N25" s="29"/>
      <c r="O25" s="26">
        <f t="shared" si="5"/>
        <v>0</v>
      </c>
      <c r="P25" s="26">
        <f t="shared" si="6"/>
        <v>0</v>
      </c>
      <c r="Q25" s="60">
        <f t="shared" si="7"/>
        <v>0</v>
      </c>
      <c r="R25" s="61">
        <f t="shared" si="4"/>
        <v>0</v>
      </c>
    </row>
  </sheetData>
  <mergeCells count="16">
    <mergeCell ref="A5:A6"/>
    <mergeCell ref="A2:R2"/>
    <mergeCell ref="A1:R1"/>
    <mergeCell ref="A4:R4"/>
    <mergeCell ref="H5:H6"/>
    <mergeCell ref="I5:K5"/>
    <mergeCell ref="L5:N5"/>
    <mergeCell ref="O5:P5"/>
    <mergeCell ref="E5:E6"/>
    <mergeCell ref="G5:G6"/>
    <mergeCell ref="R5:R6"/>
    <mergeCell ref="B5:B6"/>
    <mergeCell ref="C5:C6"/>
    <mergeCell ref="D5:D6"/>
    <mergeCell ref="A3:R3"/>
    <mergeCell ref="Q5:Q6"/>
  </mergeCells>
  <phoneticPr fontId="2" type="noConversion"/>
  <conditionalFormatting sqref="I12:N18 J19:N25">
    <cfRule type="containsText" dxfId="27" priority="14" stopIfTrue="1" operator="containsText" text="x">
      <formula>NOT(ISERROR(SEARCH("x",I12)))</formula>
    </cfRule>
    <cfRule type="cellIs" dxfId="26" priority="16" operator="greaterThan">
      <formula>0</formula>
    </cfRule>
  </conditionalFormatting>
  <conditionalFormatting sqref="I7:N11">
    <cfRule type="containsText" dxfId="25" priority="1" operator="containsText" text="x">
      <formula>NOT(ISERROR(SEARCH("x",I7)))</formula>
    </cfRule>
  </conditionalFormatting>
  <pageMargins left="0.70866141732283472" right="0.70866141732283472" top="0.74803149606299213" bottom="0.74803149606299213" header="0.31496062992125984" footer="0.31496062992125984"/>
  <pageSetup paperSize="9" scale="57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32" sqref="B32"/>
    </sheetView>
  </sheetViews>
  <sheetFormatPr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58"/>
  <sheetViews>
    <sheetView tabSelected="1" zoomScale="70" zoomScaleNormal="70" workbookViewId="0">
      <pane xSplit="4" ySplit="6" topLeftCell="E39" activePane="bottomRight" state="frozen"/>
      <selection pane="topRight" activeCell="E1" sqref="E1"/>
      <selection pane="bottomLeft" activeCell="A7" sqref="A7"/>
      <selection pane="bottomRight" activeCell="D45" sqref="D45"/>
    </sheetView>
  </sheetViews>
  <sheetFormatPr defaultRowHeight="15"/>
  <cols>
    <col min="1" max="1" width="9.140625" style="35" customWidth="1"/>
    <col min="2" max="2" width="9.140625" style="35" hidden="1" customWidth="1"/>
    <col min="3" max="3" width="19.7109375" style="23" bestFit="1" customWidth="1"/>
    <col min="4" max="4" width="27.7109375" style="23" bestFit="1" customWidth="1"/>
    <col min="5" max="5" width="25.85546875" style="23" hidden="1" customWidth="1"/>
    <col min="6" max="6" width="17.85546875" style="35" customWidth="1"/>
    <col min="7" max="7" width="9.7109375" style="35" customWidth="1"/>
    <col min="8" max="8" width="11.85546875" style="38" customWidth="1"/>
    <col min="9" max="9" width="10.7109375" bestFit="1" customWidth="1"/>
    <col min="10" max="10" width="8.85546875" bestFit="1" customWidth="1"/>
    <col min="16" max="17" width="8.85546875" bestFit="1" customWidth="1"/>
    <col min="18" max="18" width="13.85546875" bestFit="1" customWidth="1"/>
    <col min="19" max="19" width="18.5703125" customWidth="1"/>
    <col min="22" max="23" width="8.85546875" bestFit="1" customWidth="1"/>
  </cols>
  <sheetData>
    <row r="1" spans="1:22" s="3" customFormat="1" ht="26.25">
      <c r="A1" s="204" t="s">
        <v>75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  <c r="N1" s="205"/>
      <c r="O1" s="205"/>
      <c r="P1" s="205"/>
      <c r="Q1" s="205"/>
      <c r="R1" s="205"/>
      <c r="S1" s="206"/>
      <c r="T1" s="17"/>
      <c r="U1" s="17"/>
      <c r="V1" s="17"/>
    </row>
    <row r="2" spans="1:22" s="3" customFormat="1" ht="23.25">
      <c r="A2" s="207" t="s">
        <v>23</v>
      </c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  <c r="S2" s="209"/>
      <c r="T2" s="18"/>
      <c r="U2" s="18"/>
      <c r="V2" s="19"/>
    </row>
    <row r="3" spans="1:22" s="3" customFormat="1" ht="23.25">
      <c r="A3" s="207" t="s">
        <v>19</v>
      </c>
      <c r="B3" s="208"/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O3" s="208"/>
      <c r="P3" s="208"/>
      <c r="Q3" s="208"/>
      <c r="R3" s="208"/>
      <c r="S3" s="209"/>
      <c r="T3" s="36"/>
      <c r="U3" s="36"/>
      <c r="V3" s="5"/>
    </row>
    <row r="4" spans="1:22" s="3" customFormat="1" ht="24" thickBot="1">
      <c r="A4" s="207" t="s">
        <v>76</v>
      </c>
      <c r="B4" s="208"/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9"/>
      <c r="T4" s="18"/>
      <c r="U4" s="18"/>
      <c r="V4" s="19"/>
    </row>
    <row r="5" spans="1:22" ht="15.75" customHeight="1">
      <c r="A5" s="210" t="s">
        <v>1</v>
      </c>
      <c r="B5" s="212" t="s">
        <v>2</v>
      </c>
      <c r="C5" s="214" t="s">
        <v>12</v>
      </c>
      <c r="D5" s="214" t="s">
        <v>11</v>
      </c>
      <c r="E5" s="216" t="s">
        <v>0</v>
      </c>
      <c r="F5" s="218" t="s">
        <v>3</v>
      </c>
      <c r="G5" s="37"/>
      <c r="H5" s="192" t="s">
        <v>4</v>
      </c>
      <c r="I5" s="194" t="s">
        <v>5</v>
      </c>
      <c r="J5" s="196" t="s">
        <v>6</v>
      </c>
      <c r="K5" s="197"/>
      <c r="L5" s="198"/>
      <c r="M5" s="199" t="s">
        <v>7</v>
      </c>
      <c r="N5" s="197"/>
      <c r="O5" s="200"/>
      <c r="P5" s="201" t="s">
        <v>8</v>
      </c>
      <c r="Q5" s="201"/>
      <c r="R5" s="202" t="s">
        <v>9</v>
      </c>
      <c r="S5" s="190" t="s">
        <v>10</v>
      </c>
    </row>
    <row r="6" spans="1:22" ht="73.5" customHeight="1">
      <c r="A6" s="211"/>
      <c r="B6" s="213"/>
      <c r="C6" s="215"/>
      <c r="D6" s="215"/>
      <c r="E6" s="217"/>
      <c r="F6" s="219"/>
      <c r="G6" s="39" t="s">
        <v>13</v>
      </c>
      <c r="H6" s="193"/>
      <c r="I6" s="195"/>
      <c r="J6" s="40">
        <v>1</v>
      </c>
      <c r="K6" s="41">
        <v>2</v>
      </c>
      <c r="L6" s="42">
        <v>3</v>
      </c>
      <c r="M6" s="43">
        <v>1</v>
      </c>
      <c r="N6" s="41">
        <v>2</v>
      </c>
      <c r="O6" s="44">
        <v>3</v>
      </c>
      <c r="P6" s="45" t="s">
        <v>6</v>
      </c>
      <c r="Q6" s="45" t="s">
        <v>7</v>
      </c>
      <c r="R6" s="203"/>
      <c r="S6" s="191"/>
    </row>
    <row r="7" spans="1:22" s="14" customFormat="1" ht="27" customHeight="1">
      <c r="A7" s="11" t="s">
        <v>28</v>
      </c>
      <c r="B7" s="8"/>
      <c r="C7" s="6" t="s">
        <v>77</v>
      </c>
      <c r="D7" s="6" t="s">
        <v>78</v>
      </c>
      <c r="E7" s="6"/>
      <c r="F7" s="2"/>
      <c r="G7" s="7"/>
      <c r="H7" s="7"/>
      <c r="I7" s="175">
        <v>60.9</v>
      </c>
      <c r="J7" s="171">
        <v>26</v>
      </c>
      <c r="K7" s="75">
        <v>27</v>
      </c>
      <c r="L7" s="76">
        <v>28</v>
      </c>
      <c r="M7" s="172">
        <v>26</v>
      </c>
      <c r="N7" s="75">
        <v>28</v>
      </c>
      <c r="O7" s="77" t="s">
        <v>125</v>
      </c>
      <c r="P7" s="26">
        <f>MAX(J7:L7)</f>
        <v>28</v>
      </c>
      <c r="Q7" s="26">
        <f>MAX(M7:O7)</f>
        <v>28</v>
      </c>
      <c r="R7" s="26">
        <f>P7+Q7</f>
        <v>56</v>
      </c>
      <c r="S7" s="63">
        <f t="shared" ref="S7:S24" si="0">IF(R7=0,0,R7*10^(0.794358141*LOG10(174.393/I7)^2))</f>
        <v>82.039851893091921</v>
      </c>
    </row>
    <row r="8" spans="1:22" s="14" customFormat="1" ht="27" customHeight="1">
      <c r="A8" s="11"/>
      <c r="B8" s="8"/>
      <c r="C8" s="6" t="s">
        <v>79</v>
      </c>
      <c r="D8" s="6" t="s">
        <v>80</v>
      </c>
      <c r="E8" s="6"/>
      <c r="F8" s="2"/>
      <c r="G8" s="7"/>
      <c r="H8" s="7"/>
      <c r="I8" s="175">
        <v>97.8</v>
      </c>
      <c r="J8" s="171">
        <v>26</v>
      </c>
      <c r="K8" s="75">
        <v>27</v>
      </c>
      <c r="L8" s="76">
        <v>28</v>
      </c>
      <c r="M8" s="172">
        <v>26</v>
      </c>
      <c r="N8" s="75" t="s">
        <v>124</v>
      </c>
      <c r="O8" s="77" t="s">
        <v>124</v>
      </c>
      <c r="P8" s="26">
        <f t="shared" ref="P8:P41" si="1">MAX(J8:L8)</f>
        <v>28</v>
      </c>
      <c r="Q8" s="26">
        <f t="shared" ref="Q8:Q41" si="2">MAX(M8:O8)</f>
        <v>26</v>
      </c>
      <c r="R8" s="26">
        <f t="shared" ref="R8:R41" si="3">P8+Q8</f>
        <v>54</v>
      </c>
      <c r="S8" s="63">
        <f t="shared" si="0"/>
        <v>60.605911736339692</v>
      </c>
    </row>
    <row r="9" spans="1:22" s="14" customFormat="1" ht="27" customHeight="1">
      <c r="A9" s="11"/>
      <c r="B9" s="8"/>
      <c r="C9" s="6" t="s">
        <v>122</v>
      </c>
      <c r="D9" s="6" t="s">
        <v>81</v>
      </c>
      <c r="E9" s="6"/>
      <c r="F9" s="2"/>
      <c r="G9" s="7"/>
      <c r="H9" s="7"/>
      <c r="I9" s="175">
        <v>72.400000000000006</v>
      </c>
      <c r="J9" s="171">
        <v>45</v>
      </c>
      <c r="K9" s="75">
        <v>50</v>
      </c>
      <c r="L9" s="76" t="s">
        <v>123</v>
      </c>
      <c r="M9" s="172">
        <v>55</v>
      </c>
      <c r="N9" s="75" t="s">
        <v>73</v>
      </c>
      <c r="O9" s="77" t="s">
        <v>73</v>
      </c>
      <c r="P9" s="26">
        <f t="shared" si="1"/>
        <v>50</v>
      </c>
      <c r="Q9" s="26">
        <f t="shared" si="2"/>
        <v>55</v>
      </c>
      <c r="R9" s="26">
        <f t="shared" si="3"/>
        <v>105</v>
      </c>
      <c r="S9" s="63">
        <f t="shared" si="0"/>
        <v>137.08126305070107</v>
      </c>
    </row>
    <row r="10" spans="1:22" s="14" customFormat="1" ht="27" customHeight="1">
      <c r="A10" s="11"/>
      <c r="B10" s="8"/>
      <c r="C10" s="6" t="s">
        <v>82</v>
      </c>
      <c r="D10" s="6" t="s">
        <v>83</v>
      </c>
      <c r="E10" s="6"/>
      <c r="F10" s="2"/>
      <c r="G10" s="7"/>
      <c r="H10" s="7"/>
      <c r="I10" s="175">
        <v>63.5</v>
      </c>
      <c r="J10" s="171">
        <v>53</v>
      </c>
      <c r="K10" s="75">
        <v>55</v>
      </c>
      <c r="L10" s="76">
        <v>57</v>
      </c>
      <c r="M10" s="172">
        <v>70</v>
      </c>
      <c r="N10" s="75">
        <v>75</v>
      </c>
      <c r="O10" s="77">
        <v>80</v>
      </c>
      <c r="P10" s="26">
        <f t="shared" si="1"/>
        <v>57</v>
      </c>
      <c r="Q10" s="26">
        <f t="shared" si="2"/>
        <v>80</v>
      </c>
      <c r="R10" s="26">
        <f t="shared" si="3"/>
        <v>137</v>
      </c>
      <c r="S10" s="63">
        <f t="shared" si="0"/>
        <v>194.8226566446294</v>
      </c>
    </row>
    <row r="11" spans="1:22" s="14" customFormat="1" ht="27" customHeight="1">
      <c r="A11" s="11"/>
      <c r="B11" s="8"/>
      <c r="C11" s="6" t="s">
        <v>53</v>
      </c>
      <c r="D11" s="6" t="s">
        <v>84</v>
      </c>
      <c r="E11" s="6"/>
      <c r="F11" s="2"/>
      <c r="G11" s="7"/>
      <c r="H11" s="7"/>
      <c r="I11" s="175">
        <v>91.1</v>
      </c>
      <c r="J11" s="171">
        <v>62</v>
      </c>
      <c r="K11" s="75">
        <v>65</v>
      </c>
      <c r="L11" s="76">
        <v>66</v>
      </c>
      <c r="M11" s="172">
        <v>90</v>
      </c>
      <c r="N11" s="75" t="s">
        <v>126</v>
      </c>
      <c r="O11" s="77" t="s">
        <v>67</v>
      </c>
      <c r="P11" s="26">
        <f t="shared" si="1"/>
        <v>66</v>
      </c>
      <c r="Q11" s="26">
        <f t="shared" si="2"/>
        <v>90</v>
      </c>
      <c r="R11" s="26">
        <f t="shared" si="3"/>
        <v>156</v>
      </c>
      <c r="S11" s="63">
        <f t="shared" si="0"/>
        <v>180.42633042526484</v>
      </c>
    </row>
    <row r="12" spans="1:22" s="14" customFormat="1" ht="27" customHeight="1">
      <c r="A12" s="11"/>
      <c r="B12" s="8"/>
      <c r="C12" s="6" t="s">
        <v>86</v>
      </c>
      <c r="D12" s="6" t="s">
        <v>85</v>
      </c>
      <c r="E12" s="6"/>
      <c r="F12" s="2"/>
      <c r="G12" s="7"/>
      <c r="H12" s="7"/>
      <c r="I12" s="175">
        <v>106.3</v>
      </c>
      <c r="J12" s="171">
        <v>55</v>
      </c>
      <c r="K12" s="75" t="s">
        <v>73</v>
      </c>
      <c r="L12" s="76" t="s">
        <v>73</v>
      </c>
      <c r="M12" s="172">
        <v>75</v>
      </c>
      <c r="N12" s="75">
        <v>80</v>
      </c>
      <c r="O12" s="77">
        <v>85</v>
      </c>
      <c r="P12" s="26">
        <f t="shared" si="1"/>
        <v>55</v>
      </c>
      <c r="Q12" s="26">
        <f t="shared" si="2"/>
        <v>85</v>
      </c>
      <c r="R12" s="26">
        <f t="shared" si="3"/>
        <v>140</v>
      </c>
      <c r="S12" s="63">
        <f t="shared" si="0"/>
        <v>152.35117243965129</v>
      </c>
    </row>
    <row r="13" spans="1:22" s="14" customFormat="1" ht="27" customHeight="1">
      <c r="A13" s="11"/>
      <c r="B13" s="8"/>
      <c r="C13" s="6" t="s">
        <v>54</v>
      </c>
      <c r="D13" s="6" t="s">
        <v>20</v>
      </c>
      <c r="E13" s="6"/>
      <c r="F13" s="2"/>
      <c r="G13" s="7"/>
      <c r="H13" s="7"/>
      <c r="I13" s="175">
        <v>88.6</v>
      </c>
      <c r="J13" s="171">
        <v>85</v>
      </c>
      <c r="K13" s="75">
        <v>90</v>
      </c>
      <c r="L13" s="76">
        <v>95</v>
      </c>
      <c r="M13" s="172">
        <v>107</v>
      </c>
      <c r="N13" s="75">
        <v>112</v>
      </c>
      <c r="O13" s="77">
        <v>117</v>
      </c>
      <c r="P13" s="26">
        <f t="shared" si="1"/>
        <v>95</v>
      </c>
      <c r="Q13" s="26">
        <f t="shared" si="2"/>
        <v>117</v>
      </c>
      <c r="R13" s="26">
        <f t="shared" si="3"/>
        <v>212</v>
      </c>
      <c r="S13" s="63">
        <f t="shared" si="0"/>
        <v>248.33705920313074</v>
      </c>
    </row>
    <row r="14" spans="1:22" s="14" customFormat="1" ht="27" customHeight="1">
      <c r="A14" s="11"/>
      <c r="B14" s="8"/>
      <c r="C14" s="6" t="s">
        <v>87</v>
      </c>
      <c r="D14" s="6" t="s">
        <v>88</v>
      </c>
      <c r="E14" s="6"/>
      <c r="F14" s="2"/>
      <c r="G14" s="7"/>
      <c r="H14" s="7"/>
      <c r="I14" s="175">
        <v>88.9</v>
      </c>
      <c r="J14" s="171">
        <v>95</v>
      </c>
      <c r="K14" s="75">
        <v>105</v>
      </c>
      <c r="L14" s="76">
        <v>110</v>
      </c>
      <c r="M14" s="172">
        <v>105</v>
      </c>
      <c r="N14" s="75">
        <v>115</v>
      </c>
      <c r="O14" s="77">
        <v>125</v>
      </c>
      <c r="P14" s="26">
        <f t="shared" si="1"/>
        <v>110</v>
      </c>
      <c r="Q14" s="26">
        <f t="shared" si="2"/>
        <v>125</v>
      </c>
      <c r="R14" s="26">
        <f t="shared" si="3"/>
        <v>235</v>
      </c>
      <c r="S14" s="63">
        <f t="shared" si="0"/>
        <v>274.84594215211274</v>
      </c>
    </row>
    <row r="15" spans="1:22" s="14" customFormat="1" ht="27" customHeight="1">
      <c r="A15" s="11"/>
      <c r="B15" s="8"/>
      <c r="C15" s="6"/>
      <c r="D15" s="6"/>
      <c r="E15" s="6"/>
      <c r="F15" s="2"/>
      <c r="G15" s="7"/>
      <c r="H15" s="7"/>
      <c r="I15" s="175"/>
      <c r="J15" s="171"/>
      <c r="K15" s="75"/>
      <c r="L15" s="76"/>
      <c r="M15" s="172"/>
      <c r="N15" s="75"/>
      <c r="O15" s="77"/>
      <c r="P15" s="26">
        <f t="shared" si="1"/>
        <v>0</v>
      </c>
      <c r="Q15" s="26">
        <f t="shared" si="2"/>
        <v>0</v>
      </c>
      <c r="R15" s="26">
        <f t="shared" si="3"/>
        <v>0</v>
      </c>
      <c r="S15" s="63">
        <f t="shared" si="0"/>
        <v>0</v>
      </c>
    </row>
    <row r="16" spans="1:22" s="14" customFormat="1" ht="27" customHeight="1">
      <c r="A16" s="11"/>
      <c r="B16" s="8"/>
      <c r="C16" s="6"/>
      <c r="D16" s="6"/>
      <c r="E16" s="6"/>
      <c r="F16" s="2"/>
      <c r="G16" s="7"/>
      <c r="H16" s="7"/>
      <c r="I16" s="175"/>
      <c r="J16" s="171"/>
      <c r="K16" s="75"/>
      <c r="L16" s="76"/>
      <c r="M16" s="172"/>
      <c r="N16" s="75"/>
      <c r="O16" s="77"/>
      <c r="P16" s="26">
        <f t="shared" si="1"/>
        <v>0</v>
      </c>
      <c r="Q16" s="26">
        <f t="shared" si="2"/>
        <v>0</v>
      </c>
      <c r="R16" s="26">
        <f t="shared" si="3"/>
        <v>0</v>
      </c>
      <c r="S16" s="63"/>
    </row>
    <row r="17" spans="1:19" s="14" customFormat="1" ht="27" customHeight="1">
      <c r="A17" s="11" t="s">
        <v>27</v>
      </c>
      <c r="B17" s="8"/>
      <c r="C17" s="6" t="s">
        <v>89</v>
      </c>
      <c r="D17" s="6" t="s">
        <v>90</v>
      </c>
      <c r="E17" s="6"/>
      <c r="F17" s="2"/>
      <c r="G17" s="7"/>
      <c r="H17" s="7"/>
      <c r="I17" s="175">
        <v>80.599999999999994</v>
      </c>
      <c r="J17" s="171">
        <v>70</v>
      </c>
      <c r="K17" s="75">
        <v>80</v>
      </c>
      <c r="L17" s="76" t="s">
        <v>127</v>
      </c>
      <c r="M17" s="172">
        <v>103</v>
      </c>
      <c r="N17" s="75" t="s">
        <v>128</v>
      </c>
      <c r="O17" s="189">
        <v>107</v>
      </c>
      <c r="P17" s="26">
        <f t="shared" si="1"/>
        <v>80</v>
      </c>
      <c r="Q17" s="26">
        <f t="shared" si="2"/>
        <v>107</v>
      </c>
      <c r="R17" s="26">
        <f t="shared" si="3"/>
        <v>187</v>
      </c>
      <c r="S17" s="63">
        <f t="shared" si="0"/>
        <v>229.66336996284929</v>
      </c>
    </row>
    <row r="18" spans="1:19" s="14" customFormat="1" ht="27" customHeight="1">
      <c r="A18" s="11"/>
      <c r="B18" s="8"/>
      <c r="C18" s="6" t="s">
        <v>91</v>
      </c>
      <c r="D18" s="6" t="s">
        <v>92</v>
      </c>
      <c r="E18" s="6"/>
      <c r="F18" s="2"/>
      <c r="G18" s="7"/>
      <c r="H18" s="7"/>
      <c r="I18" s="175">
        <v>68.099999999999994</v>
      </c>
      <c r="J18" s="171">
        <v>65</v>
      </c>
      <c r="K18" s="75">
        <v>70</v>
      </c>
      <c r="L18" s="76">
        <v>75</v>
      </c>
      <c r="M18" s="172">
        <v>90</v>
      </c>
      <c r="N18" s="75" t="s">
        <v>67</v>
      </c>
      <c r="O18" s="77">
        <v>97</v>
      </c>
      <c r="P18" s="26">
        <f t="shared" si="1"/>
        <v>75</v>
      </c>
      <c r="Q18" s="26">
        <f t="shared" si="2"/>
        <v>97</v>
      </c>
      <c r="R18" s="26">
        <f t="shared" si="3"/>
        <v>172</v>
      </c>
      <c r="S18" s="63">
        <f t="shared" si="0"/>
        <v>233.35019404319905</v>
      </c>
    </row>
    <row r="19" spans="1:19" s="14" customFormat="1" ht="27" customHeight="1">
      <c r="A19" s="11"/>
      <c r="B19" s="8"/>
      <c r="C19" s="6" t="s">
        <v>93</v>
      </c>
      <c r="D19" s="6" t="s">
        <v>94</v>
      </c>
      <c r="E19" s="6"/>
      <c r="F19" s="2"/>
      <c r="G19" s="7"/>
      <c r="H19" s="7"/>
      <c r="I19" s="175">
        <v>93.5</v>
      </c>
      <c r="J19" s="171">
        <v>77</v>
      </c>
      <c r="K19" s="75">
        <v>82</v>
      </c>
      <c r="L19" s="76" t="s">
        <v>63</v>
      </c>
      <c r="M19" s="172">
        <v>100</v>
      </c>
      <c r="N19" s="75">
        <v>103</v>
      </c>
      <c r="O19" s="77">
        <v>107</v>
      </c>
      <c r="P19" s="26">
        <f t="shared" si="1"/>
        <v>82</v>
      </c>
      <c r="Q19" s="26">
        <f t="shared" si="2"/>
        <v>107</v>
      </c>
      <c r="R19" s="26">
        <f t="shared" si="3"/>
        <v>189</v>
      </c>
      <c r="S19" s="63">
        <f t="shared" si="0"/>
        <v>216.11189370690698</v>
      </c>
    </row>
    <row r="20" spans="1:19" s="14" customFormat="1" ht="27" customHeight="1">
      <c r="A20" s="11"/>
      <c r="B20" s="8"/>
      <c r="C20" s="6" t="s">
        <v>95</v>
      </c>
      <c r="D20" s="6" t="s">
        <v>96</v>
      </c>
      <c r="E20" s="6"/>
      <c r="F20" s="2"/>
      <c r="G20" s="7"/>
      <c r="H20" s="7"/>
      <c r="I20" s="175">
        <v>94.6</v>
      </c>
      <c r="J20" s="171">
        <v>75</v>
      </c>
      <c r="K20" s="75" t="s">
        <v>61</v>
      </c>
      <c r="L20" s="76">
        <v>80</v>
      </c>
      <c r="M20" s="172">
        <v>97</v>
      </c>
      <c r="N20" s="75">
        <v>104</v>
      </c>
      <c r="O20" s="77">
        <v>109</v>
      </c>
      <c r="P20" s="26">
        <f t="shared" si="1"/>
        <v>80</v>
      </c>
      <c r="Q20" s="26">
        <f t="shared" si="2"/>
        <v>109</v>
      </c>
      <c r="R20" s="26">
        <f t="shared" si="3"/>
        <v>189</v>
      </c>
      <c r="S20" s="63">
        <f t="shared" si="0"/>
        <v>215.037645010489</v>
      </c>
    </row>
    <row r="21" spans="1:19" s="14" customFormat="1" ht="27" customHeight="1">
      <c r="A21" s="11"/>
      <c r="B21" s="8"/>
      <c r="C21" s="6" t="s">
        <v>97</v>
      </c>
      <c r="D21" s="6" t="s">
        <v>98</v>
      </c>
      <c r="E21" s="6"/>
      <c r="F21" s="2"/>
      <c r="G21" s="7"/>
      <c r="H21" s="7"/>
      <c r="I21" s="175">
        <v>60.9</v>
      </c>
      <c r="J21" s="171">
        <v>40</v>
      </c>
      <c r="K21" s="75">
        <v>45</v>
      </c>
      <c r="L21" s="76" t="s">
        <v>71</v>
      </c>
      <c r="M21" s="172">
        <v>60</v>
      </c>
      <c r="N21" s="75">
        <v>65</v>
      </c>
      <c r="O21" s="77">
        <v>67</v>
      </c>
      <c r="P21" s="26">
        <f t="shared" si="1"/>
        <v>45</v>
      </c>
      <c r="Q21" s="26">
        <f t="shared" si="2"/>
        <v>67</v>
      </c>
      <c r="R21" s="26">
        <f t="shared" si="3"/>
        <v>112</v>
      </c>
      <c r="S21" s="63">
        <f t="shared" si="0"/>
        <v>164.07970378618384</v>
      </c>
    </row>
    <row r="22" spans="1:19" s="14" customFormat="1" ht="27" customHeight="1">
      <c r="A22" s="11"/>
      <c r="B22" s="8"/>
      <c r="C22" s="6" t="s">
        <v>99</v>
      </c>
      <c r="D22" s="6" t="s">
        <v>100</v>
      </c>
      <c r="E22" s="6"/>
      <c r="F22" s="2"/>
      <c r="G22" s="7"/>
      <c r="H22" s="7"/>
      <c r="I22" s="175">
        <v>95.9</v>
      </c>
      <c r="J22" s="171">
        <v>77</v>
      </c>
      <c r="K22" s="75">
        <v>82</v>
      </c>
      <c r="L22" s="76" t="s">
        <v>66</v>
      </c>
      <c r="M22" s="172">
        <v>110</v>
      </c>
      <c r="N22" s="75" t="s">
        <v>69</v>
      </c>
      <c r="O22" s="77">
        <v>120</v>
      </c>
      <c r="P22" s="26">
        <f t="shared" si="1"/>
        <v>82</v>
      </c>
      <c r="Q22" s="26">
        <f t="shared" si="2"/>
        <v>120</v>
      </c>
      <c r="R22" s="26">
        <f t="shared" si="3"/>
        <v>202</v>
      </c>
      <c r="S22" s="63">
        <f t="shared" si="0"/>
        <v>228.52327509714095</v>
      </c>
    </row>
    <row r="23" spans="1:19" s="14" customFormat="1" ht="27" customHeight="1">
      <c r="A23" s="11"/>
      <c r="B23" s="8"/>
      <c r="C23" s="6" t="s">
        <v>101</v>
      </c>
      <c r="D23" s="6" t="s">
        <v>102</v>
      </c>
      <c r="E23" s="6"/>
      <c r="F23" s="2"/>
      <c r="G23" s="7"/>
      <c r="H23" s="7"/>
      <c r="I23" s="175">
        <v>85.5</v>
      </c>
      <c r="J23" s="171">
        <v>75</v>
      </c>
      <c r="K23" s="75">
        <v>80</v>
      </c>
      <c r="L23" s="76">
        <v>83</v>
      </c>
      <c r="M23" s="172">
        <v>100</v>
      </c>
      <c r="N23" s="75">
        <v>105</v>
      </c>
      <c r="O23" s="77" t="s">
        <v>68</v>
      </c>
      <c r="P23" s="26">
        <f t="shared" si="1"/>
        <v>83</v>
      </c>
      <c r="Q23" s="26">
        <f t="shared" si="2"/>
        <v>105</v>
      </c>
      <c r="R23" s="26">
        <f t="shared" si="3"/>
        <v>188</v>
      </c>
      <c r="S23" s="63">
        <f t="shared" si="0"/>
        <v>224.01678619971412</v>
      </c>
    </row>
    <row r="24" spans="1:19" s="14" customFormat="1" ht="27" customHeight="1">
      <c r="A24" s="11"/>
      <c r="B24" s="8"/>
      <c r="C24" s="6" t="s">
        <v>103</v>
      </c>
      <c r="D24" s="6" t="s">
        <v>104</v>
      </c>
      <c r="E24" s="6"/>
      <c r="F24" s="2"/>
      <c r="G24" s="7"/>
      <c r="H24" s="7"/>
      <c r="I24" s="175">
        <v>80.900000000000006</v>
      </c>
      <c r="J24" s="171">
        <v>80</v>
      </c>
      <c r="K24" s="75" t="s">
        <v>63</v>
      </c>
      <c r="L24" s="76" t="s">
        <v>63</v>
      </c>
      <c r="M24" s="172">
        <v>112</v>
      </c>
      <c r="N24" s="75" t="s">
        <v>74</v>
      </c>
      <c r="O24" s="77" t="s">
        <v>60</v>
      </c>
      <c r="P24" s="26">
        <f t="shared" si="1"/>
        <v>80</v>
      </c>
      <c r="Q24" s="26">
        <f t="shared" si="2"/>
        <v>112</v>
      </c>
      <c r="R24" s="26">
        <f t="shared" si="3"/>
        <v>192</v>
      </c>
      <c r="S24" s="63">
        <f t="shared" si="0"/>
        <v>235.33916045444238</v>
      </c>
    </row>
    <row r="25" spans="1:19" s="14" customFormat="1" ht="27" customHeight="1">
      <c r="A25" s="11"/>
      <c r="B25" s="8"/>
      <c r="C25" s="6"/>
      <c r="D25" s="6"/>
      <c r="E25" s="6"/>
      <c r="F25" s="2"/>
      <c r="G25" s="7"/>
      <c r="H25" s="7"/>
      <c r="I25" s="175"/>
      <c r="J25" s="171"/>
      <c r="K25" s="75"/>
      <c r="L25" s="76"/>
      <c r="M25" s="172"/>
      <c r="N25" s="75"/>
      <c r="O25" s="77"/>
      <c r="P25" s="26">
        <f t="shared" si="1"/>
        <v>0</v>
      </c>
      <c r="Q25" s="26">
        <f t="shared" si="2"/>
        <v>0</v>
      </c>
      <c r="R25" s="26">
        <f t="shared" si="3"/>
        <v>0</v>
      </c>
      <c r="S25" s="63"/>
    </row>
    <row r="26" spans="1:19" s="14" customFormat="1" ht="27" customHeight="1">
      <c r="A26" s="11" t="s">
        <v>29</v>
      </c>
      <c r="B26" s="8"/>
      <c r="C26" s="6" t="s">
        <v>105</v>
      </c>
      <c r="D26" s="6" t="s">
        <v>106</v>
      </c>
      <c r="E26" s="6"/>
      <c r="F26" s="2"/>
      <c r="G26" s="7"/>
      <c r="H26" s="7"/>
      <c r="I26" s="175">
        <v>57.1</v>
      </c>
      <c r="J26" s="171">
        <v>40</v>
      </c>
      <c r="K26" s="75">
        <v>45</v>
      </c>
      <c r="L26" s="76">
        <v>48</v>
      </c>
      <c r="M26" s="172">
        <v>45</v>
      </c>
      <c r="N26" s="75">
        <v>50</v>
      </c>
      <c r="O26" s="77">
        <v>53</v>
      </c>
      <c r="P26" s="26">
        <f t="shared" si="1"/>
        <v>48</v>
      </c>
      <c r="Q26" s="26">
        <f t="shared" si="2"/>
        <v>53</v>
      </c>
      <c r="R26" s="26">
        <f t="shared" si="3"/>
        <v>101</v>
      </c>
      <c r="S26" s="63">
        <f>IF(R26=0,0,(R26*10^(0.89726074*LOG10(148.026/I26)^2)))</f>
        <v>143.84238784270161</v>
      </c>
    </row>
    <row r="27" spans="1:19" s="14" customFormat="1" ht="27" customHeight="1">
      <c r="A27" s="11"/>
      <c r="B27" s="8"/>
      <c r="C27" s="6" t="s">
        <v>33</v>
      </c>
      <c r="D27" s="6" t="s">
        <v>107</v>
      </c>
      <c r="E27" s="6"/>
      <c r="F27" s="2"/>
      <c r="G27" s="7"/>
      <c r="H27" s="7"/>
      <c r="I27" s="175">
        <v>54</v>
      </c>
      <c r="J27" s="171">
        <v>42</v>
      </c>
      <c r="K27" s="75">
        <v>45</v>
      </c>
      <c r="L27" s="76">
        <v>47</v>
      </c>
      <c r="M27" s="172">
        <v>50</v>
      </c>
      <c r="N27" s="75">
        <v>55</v>
      </c>
      <c r="O27" s="77">
        <v>58</v>
      </c>
      <c r="P27" s="26">
        <f t="shared" si="1"/>
        <v>47</v>
      </c>
      <c r="Q27" s="26">
        <f t="shared" si="2"/>
        <v>58</v>
      </c>
      <c r="R27" s="26">
        <f t="shared" si="3"/>
        <v>105</v>
      </c>
      <c r="S27" s="63">
        <f t="shared" ref="S27:S34" si="4">IF(R27=0,0,(R27*10^(0.89726074*LOG10(148.026/I27)^2)))</f>
        <v>156.05567514359066</v>
      </c>
    </row>
    <row r="28" spans="1:19" s="14" customFormat="1" ht="27" customHeight="1">
      <c r="A28" s="11"/>
      <c r="B28" s="8"/>
      <c r="C28" s="6" t="s">
        <v>48</v>
      </c>
      <c r="D28" s="6" t="s">
        <v>108</v>
      </c>
      <c r="E28" s="6"/>
      <c r="F28" s="2"/>
      <c r="G28" s="7"/>
      <c r="H28" s="7"/>
      <c r="I28" s="175">
        <v>52.8</v>
      </c>
      <c r="J28" s="171" t="s">
        <v>129</v>
      </c>
      <c r="K28" s="75" t="s">
        <v>129</v>
      </c>
      <c r="L28" s="76">
        <v>36</v>
      </c>
      <c r="M28" s="172">
        <v>51</v>
      </c>
      <c r="N28" s="75" t="s">
        <v>131</v>
      </c>
      <c r="O28" s="77" t="s">
        <v>131</v>
      </c>
      <c r="P28" s="26">
        <f t="shared" si="1"/>
        <v>36</v>
      </c>
      <c r="Q28" s="26">
        <f t="shared" si="2"/>
        <v>51</v>
      </c>
      <c r="R28" s="26">
        <f t="shared" si="3"/>
        <v>87</v>
      </c>
      <c r="S28" s="63">
        <f t="shared" si="4"/>
        <v>131.63314209724948</v>
      </c>
    </row>
    <row r="29" spans="1:19" s="14" customFormat="1" ht="27" customHeight="1">
      <c r="A29" s="11"/>
      <c r="B29" s="8"/>
      <c r="C29" s="6" t="s">
        <v>109</v>
      </c>
      <c r="D29" s="6" t="s">
        <v>110</v>
      </c>
      <c r="E29" s="6"/>
      <c r="F29" s="2"/>
      <c r="G29" s="7"/>
      <c r="H29" s="7"/>
      <c r="I29" s="175">
        <v>53</v>
      </c>
      <c r="J29" s="171">
        <v>23</v>
      </c>
      <c r="K29" s="75">
        <v>25</v>
      </c>
      <c r="L29" s="76">
        <v>27</v>
      </c>
      <c r="M29" s="172">
        <v>33</v>
      </c>
      <c r="N29" s="75">
        <v>35</v>
      </c>
      <c r="O29" s="77" t="s">
        <v>130</v>
      </c>
      <c r="P29" s="26">
        <f t="shared" si="1"/>
        <v>27</v>
      </c>
      <c r="Q29" s="26">
        <f t="shared" si="2"/>
        <v>35</v>
      </c>
      <c r="R29" s="26">
        <f t="shared" si="3"/>
        <v>62</v>
      </c>
      <c r="S29" s="63">
        <f t="shared" si="4"/>
        <v>93.52354055956603</v>
      </c>
    </row>
    <row r="30" spans="1:19" s="14" customFormat="1" ht="27" customHeight="1">
      <c r="A30" s="11"/>
      <c r="B30" s="8"/>
      <c r="C30" s="6" t="s">
        <v>111</v>
      </c>
      <c r="D30" s="6" t="s">
        <v>112</v>
      </c>
      <c r="E30" s="6"/>
      <c r="F30" s="2"/>
      <c r="G30" s="7"/>
      <c r="H30" s="7"/>
      <c r="I30" s="175">
        <v>66</v>
      </c>
      <c r="J30" s="171">
        <v>33</v>
      </c>
      <c r="K30" s="75" t="s">
        <v>70</v>
      </c>
      <c r="L30" s="76">
        <v>37</v>
      </c>
      <c r="M30" s="172" t="s">
        <v>130</v>
      </c>
      <c r="N30" s="75">
        <v>37</v>
      </c>
      <c r="O30" s="77">
        <v>40</v>
      </c>
      <c r="P30" s="26">
        <f t="shared" si="1"/>
        <v>37</v>
      </c>
      <c r="Q30" s="26">
        <f t="shared" si="2"/>
        <v>40</v>
      </c>
      <c r="R30" s="26">
        <f t="shared" si="3"/>
        <v>77</v>
      </c>
      <c r="S30" s="63">
        <f t="shared" si="4"/>
        <v>99.289762505826303</v>
      </c>
    </row>
    <row r="31" spans="1:19" s="14" customFormat="1" ht="27" customHeight="1">
      <c r="A31" s="11"/>
      <c r="B31" s="8"/>
      <c r="C31" s="6"/>
      <c r="D31" s="6"/>
      <c r="E31" s="6"/>
      <c r="F31" s="2"/>
      <c r="G31" s="7"/>
      <c r="H31" s="7"/>
      <c r="I31" s="175"/>
      <c r="J31" s="171"/>
      <c r="K31" s="75"/>
      <c r="L31" s="76"/>
      <c r="M31" s="172"/>
      <c r="N31" s="75"/>
      <c r="O31" s="77"/>
      <c r="P31" s="26">
        <f t="shared" si="1"/>
        <v>0</v>
      </c>
      <c r="Q31" s="26">
        <f t="shared" si="2"/>
        <v>0</v>
      </c>
      <c r="R31" s="26">
        <f t="shared" si="3"/>
        <v>0</v>
      </c>
      <c r="S31" s="63">
        <f t="shared" si="4"/>
        <v>0</v>
      </c>
    </row>
    <row r="32" spans="1:19" s="14" customFormat="1" ht="27" customHeight="1">
      <c r="A32" s="11"/>
      <c r="B32" s="8"/>
      <c r="C32" s="6"/>
      <c r="D32" s="6"/>
      <c r="E32" s="6"/>
      <c r="F32" s="2"/>
      <c r="G32" s="7"/>
      <c r="H32" s="7"/>
      <c r="I32" s="175"/>
      <c r="J32" s="171"/>
      <c r="K32" s="75"/>
      <c r="L32" s="76"/>
      <c r="M32" s="172"/>
      <c r="N32" s="75"/>
      <c r="O32" s="77"/>
      <c r="P32" s="26">
        <f t="shared" si="1"/>
        <v>0</v>
      </c>
      <c r="Q32" s="26">
        <f t="shared" si="2"/>
        <v>0</v>
      </c>
      <c r="R32" s="26">
        <f t="shared" si="3"/>
        <v>0</v>
      </c>
      <c r="S32" s="63">
        <f t="shared" si="4"/>
        <v>0</v>
      </c>
    </row>
    <row r="33" spans="1:19" s="14" customFormat="1" ht="27" customHeight="1">
      <c r="A33" s="11"/>
      <c r="B33" s="8"/>
      <c r="C33" s="6"/>
      <c r="D33" s="6"/>
      <c r="E33" s="6"/>
      <c r="F33" s="2"/>
      <c r="G33" s="7"/>
      <c r="H33" s="7"/>
      <c r="I33" s="175"/>
      <c r="J33" s="171"/>
      <c r="K33" s="75"/>
      <c r="L33" s="76"/>
      <c r="M33" s="172"/>
      <c r="N33" s="75"/>
      <c r="O33" s="77"/>
      <c r="P33" s="26">
        <f t="shared" si="1"/>
        <v>0</v>
      </c>
      <c r="Q33" s="26">
        <f t="shared" si="2"/>
        <v>0</v>
      </c>
      <c r="R33" s="26">
        <f t="shared" si="3"/>
        <v>0</v>
      </c>
      <c r="S33" s="63">
        <f t="shared" si="4"/>
        <v>0</v>
      </c>
    </row>
    <row r="34" spans="1:19" s="14" customFormat="1" ht="27" customHeight="1">
      <c r="A34" s="11"/>
      <c r="B34" s="8"/>
      <c r="C34" s="6"/>
      <c r="D34" s="6"/>
      <c r="E34" s="6"/>
      <c r="F34" s="2"/>
      <c r="G34" s="7"/>
      <c r="H34" s="7"/>
      <c r="I34" s="175"/>
      <c r="J34" s="171"/>
      <c r="K34" s="75"/>
      <c r="L34" s="76"/>
      <c r="M34" s="172"/>
      <c r="N34" s="75"/>
      <c r="O34" s="77"/>
      <c r="P34" s="26">
        <f t="shared" si="1"/>
        <v>0</v>
      </c>
      <c r="Q34" s="26">
        <f t="shared" si="2"/>
        <v>0</v>
      </c>
      <c r="R34" s="26">
        <f t="shared" si="3"/>
        <v>0</v>
      </c>
      <c r="S34" s="63">
        <f t="shared" si="4"/>
        <v>0</v>
      </c>
    </row>
    <row r="35" spans="1:19" s="14" customFormat="1" ht="27" customHeight="1">
      <c r="A35" s="11"/>
      <c r="B35" s="8"/>
      <c r="C35" s="6"/>
      <c r="D35" s="6"/>
      <c r="E35" s="6"/>
      <c r="F35" s="2"/>
      <c r="G35" s="7"/>
      <c r="H35" s="7"/>
      <c r="I35" s="175"/>
      <c r="J35" s="171"/>
      <c r="K35" s="75"/>
      <c r="L35" s="76"/>
      <c r="M35" s="172"/>
      <c r="N35" s="75"/>
      <c r="O35" s="77"/>
      <c r="P35" s="26">
        <f t="shared" si="1"/>
        <v>0</v>
      </c>
      <c r="Q35" s="26">
        <f t="shared" si="2"/>
        <v>0</v>
      </c>
      <c r="R35" s="26">
        <f t="shared" si="3"/>
        <v>0</v>
      </c>
      <c r="S35" s="63"/>
    </row>
    <row r="36" spans="1:19" s="14" customFormat="1" ht="27" customHeight="1">
      <c r="A36" s="11" t="s">
        <v>21</v>
      </c>
      <c r="B36" s="8"/>
      <c r="C36" s="6" t="s">
        <v>113</v>
      </c>
      <c r="D36" s="6" t="s">
        <v>114</v>
      </c>
      <c r="E36" s="6"/>
      <c r="F36" s="2"/>
      <c r="G36" s="7"/>
      <c r="H36" s="7"/>
      <c r="I36" s="175">
        <v>71.3</v>
      </c>
      <c r="J36" s="171">
        <v>50</v>
      </c>
      <c r="K36" s="75" t="s">
        <v>72</v>
      </c>
      <c r="L36" s="76" t="s">
        <v>72</v>
      </c>
      <c r="M36" s="172">
        <v>65</v>
      </c>
      <c r="N36" s="75">
        <v>70</v>
      </c>
      <c r="O36" s="77">
        <v>75</v>
      </c>
      <c r="P36" s="26">
        <f t="shared" si="1"/>
        <v>50</v>
      </c>
      <c r="Q36" s="26">
        <f t="shared" si="2"/>
        <v>75</v>
      </c>
      <c r="R36" s="26">
        <f t="shared" si="3"/>
        <v>125</v>
      </c>
      <c r="S36" s="63">
        <f t="shared" ref="S36:S41" si="5">IF(R36=0,0,R36*10^(0.794358141*LOG10(174.393/I36)^2))</f>
        <v>164.72781865570698</v>
      </c>
    </row>
    <row r="37" spans="1:19" s="14" customFormat="1" ht="27" customHeight="1">
      <c r="A37" s="11"/>
      <c r="B37" s="8"/>
      <c r="C37" s="6" t="s">
        <v>115</v>
      </c>
      <c r="D37" s="6" t="s">
        <v>116</v>
      </c>
      <c r="E37" s="6"/>
      <c r="F37" s="2"/>
      <c r="G37" s="7"/>
      <c r="H37" s="7"/>
      <c r="I37" s="175">
        <v>113</v>
      </c>
      <c r="J37" s="171">
        <v>85</v>
      </c>
      <c r="K37" s="75">
        <v>90</v>
      </c>
      <c r="L37" s="76" t="s">
        <v>67</v>
      </c>
      <c r="M37" s="172">
        <v>100</v>
      </c>
      <c r="N37" s="75">
        <v>105</v>
      </c>
      <c r="O37" s="77">
        <v>111</v>
      </c>
      <c r="P37" s="26">
        <f t="shared" si="1"/>
        <v>90</v>
      </c>
      <c r="Q37" s="26">
        <f t="shared" si="2"/>
        <v>111</v>
      </c>
      <c r="R37" s="26">
        <f t="shared" si="3"/>
        <v>201</v>
      </c>
      <c r="S37" s="63">
        <f t="shared" si="5"/>
        <v>214.4897776497771</v>
      </c>
    </row>
    <row r="38" spans="1:19" s="14" customFormat="1" ht="27" customHeight="1">
      <c r="A38" s="11"/>
      <c r="B38" s="8"/>
      <c r="C38" s="6" t="s">
        <v>117</v>
      </c>
      <c r="D38" s="6" t="s">
        <v>118</v>
      </c>
      <c r="E38" s="6"/>
      <c r="F38" s="2"/>
      <c r="G38" s="7"/>
      <c r="H38" s="7"/>
      <c r="I38" s="175">
        <v>76.400000000000006</v>
      </c>
      <c r="J38" s="171">
        <v>70</v>
      </c>
      <c r="K38" s="75">
        <v>75</v>
      </c>
      <c r="L38" s="76">
        <v>80</v>
      </c>
      <c r="M38" s="172">
        <v>90</v>
      </c>
      <c r="N38" s="75">
        <v>95</v>
      </c>
      <c r="O38" s="77" t="s">
        <v>65</v>
      </c>
      <c r="P38" s="26">
        <f t="shared" si="1"/>
        <v>80</v>
      </c>
      <c r="Q38" s="26">
        <f t="shared" si="2"/>
        <v>95</v>
      </c>
      <c r="R38" s="26">
        <f t="shared" si="3"/>
        <v>175</v>
      </c>
      <c r="S38" s="63">
        <f t="shared" si="5"/>
        <v>221.35743797064072</v>
      </c>
    </row>
    <row r="39" spans="1:19" s="14" customFormat="1" ht="27" customHeight="1">
      <c r="A39" s="11"/>
      <c r="B39" s="8"/>
      <c r="C39" s="6" t="s">
        <v>25</v>
      </c>
      <c r="D39" s="6" t="s">
        <v>119</v>
      </c>
      <c r="E39" s="6"/>
      <c r="F39" s="2"/>
      <c r="G39" s="7"/>
      <c r="H39" s="7"/>
      <c r="I39" s="175">
        <v>69.2</v>
      </c>
      <c r="J39" s="171">
        <v>62</v>
      </c>
      <c r="K39" s="75">
        <v>67</v>
      </c>
      <c r="L39" s="76" t="s">
        <v>62</v>
      </c>
      <c r="M39" s="172">
        <v>95</v>
      </c>
      <c r="N39" s="75">
        <v>100</v>
      </c>
      <c r="O39" s="77" t="s">
        <v>64</v>
      </c>
      <c r="P39" s="26">
        <f t="shared" si="1"/>
        <v>67</v>
      </c>
      <c r="Q39" s="26">
        <f t="shared" si="2"/>
        <v>100</v>
      </c>
      <c r="R39" s="26">
        <f t="shared" si="3"/>
        <v>167</v>
      </c>
      <c r="S39" s="63">
        <f t="shared" si="5"/>
        <v>224.24339005395549</v>
      </c>
    </row>
    <row r="40" spans="1:19" s="14" customFormat="1" ht="27" customHeight="1">
      <c r="A40" s="11"/>
      <c r="B40" s="8"/>
      <c r="C40" s="6" t="s">
        <v>55</v>
      </c>
      <c r="D40" s="6" t="s">
        <v>56</v>
      </c>
      <c r="E40" s="6"/>
      <c r="F40" s="2"/>
      <c r="G40" s="7"/>
      <c r="H40" s="7"/>
      <c r="I40" s="175">
        <v>94.4</v>
      </c>
      <c r="J40" s="171">
        <v>110</v>
      </c>
      <c r="K40" s="75" t="s">
        <v>74</v>
      </c>
      <c r="L40" s="76">
        <v>118</v>
      </c>
      <c r="M40" s="172">
        <v>132</v>
      </c>
      <c r="N40" s="75">
        <v>136</v>
      </c>
      <c r="O40" s="77">
        <v>141</v>
      </c>
      <c r="P40" s="26">
        <f t="shared" si="1"/>
        <v>118</v>
      </c>
      <c r="Q40" s="26">
        <f t="shared" si="2"/>
        <v>141</v>
      </c>
      <c r="R40" s="26">
        <f t="shared" si="3"/>
        <v>259</v>
      </c>
      <c r="S40" s="63">
        <f t="shared" si="5"/>
        <v>294.94499137779098</v>
      </c>
    </row>
    <row r="41" spans="1:19" s="14" customFormat="1" ht="27" customHeight="1">
      <c r="A41" s="11"/>
      <c r="B41" s="8"/>
      <c r="C41" s="6" t="s">
        <v>120</v>
      </c>
      <c r="D41" s="6" t="s">
        <v>121</v>
      </c>
      <c r="E41" s="6"/>
      <c r="F41" s="2"/>
      <c r="G41" s="7"/>
      <c r="H41" s="7"/>
      <c r="I41" s="175">
        <v>78.099999999999994</v>
      </c>
      <c r="J41" s="171">
        <v>75</v>
      </c>
      <c r="K41" s="75">
        <v>80</v>
      </c>
      <c r="L41" s="76" t="s">
        <v>63</v>
      </c>
      <c r="M41" s="172">
        <v>85</v>
      </c>
      <c r="N41" s="75">
        <v>90</v>
      </c>
      <c r="O41" s="77" t="s">
        <v>67</v>
      </c>
      <c r="P41" s="26">
        <f t="shared" si="1"/>
        <v>80</v>
      </c>
      <c r="Q41" s="26">
        <f t="shared" si="2"/>
        <v>90</v>
      </c>
      <c r="R41" s="26">
        <f t="shared" si="3"/>
        <v>170</v>
      </c>
      <c r="S41" s="63">
        <f t="shared" si="5"/>
        <v>212.39041474565926</v>
      </c>
    </row>
    <row r="42" spans="1:19" s="14" customFormat="1" ht="27" customHeight="1">
      <c r="A42" s="11"/>
      <c r="B42" s="8"/>
      <c r="C42" s="6"/>
      <c r="D42" s="6"/>
      <c r="E42" s="6"/>
      <c r="F42" s="2"/>
      <c r="G42" s="7"/>
      <c r="H42" s="7"/>
      <c r="I42" s="175"/>
      <c r="J42" s="171"/>
      <c r="K42" s="75"/>
      <c r="L42" s="76"/>
      <c r="M42" s="172"/>
      <c r="N42" s="75"/>
      <c r="O42" s="77"/>
      <c r="P42" s="26"/>
      <c r="Q42" s="26"/>
      <c r="R42" s="26"/>
      <c r="S42" s="63"/>
    </row>
    <row r="43" spans="1:19" s="14" customFormat="1" ht="27" customHeight="1">
      <c r="A43" s="11"/>
      <c r="B43" s="8"/>
      <c r="C43" s="6"/>
      <c r="D43" s="6"/>
      <c r="E43" s="6"/>
      <c r="F43" s="2"/>
      <c r="G43" s="7"/>
      <c r="H43" s="7"/>
      <c r="I43" s="175"/>
      <c r="J43" s="171"/>
      <c r="K43" s="75"/>
      <c r="L43" s="76"/>
      <c r="M43" s="172"/>
      <c r="N43" s="75"/>
      <c r="O43" s="77"/>
      <c r="P43" s="26"/>
      <c r="Q43" s="26"/>
      <c r="R43" s="26"/>
      <c r="S43" s="63"/>
    </row>
    <row r="44" spans="1:19" s="14" customFormat="1" ht="27" customHeight="1">
      <c r="A44" s="11"/>
      <c r="B44" s="8"/>
      <c r="C44" s="6" t="s">
        <v>132</v>
      </c>
      <c r="D44" s="6" t="s">
        <v>138</v>
      </c>
      <c r="E44" s="6"/>
      <c r="F44" s="2"/>
      <c r="G44" s="7"/>
      <c r="H44" s="7"/>
      <c r="I44" s="175"/>
      <c r="J44" s="171"/>
      <c r="K44" s="75"/>
      <c r="L44" s="76"/>
      <c r="M44" s="172"/>
      <c r="N44" s="75"/>
      <c r="O44" s="77"/>
      <c r="P44" s="26"/>
      <c r="Q44" s="26"/>
      <c r="R44" s="26"/>
      <c r="S44" s="63"/>
    </row>
    <row r="45" spans="1:19" s="14" customFormat="1" ht="27" customHeight="1">
      <c r="A45" s="11"/>
      <c r="B45" s="8"/>
      <c r="C45" s="6"/>
      <c r="D45" s="6" t="s">
        <v>133</v>
      </c>
      <c r="E45" s="6"/>
      <c r="F45" s="2"/>
      <c r="G45" s="7"/>
      <c r="H45" s="7"/>
      <c r="I45" s="175"/>
      <c r="J45" s="171"/>
      <c r="K45" s="75"/>
      <c r="L45" s="76"/>
      <c r="M45" s="172"/>
      <c r="N45" s="75"/>
      <c r="O45" s="77"/>
      <c r="P45" s="26"/>
      <c r="Q45" s="26"/>
      <c r="R45" s="26"/>
      <c r="S45" s="63"/>
    </row>
    <row r="46" spans="1:19" s="14" customFormat="1" ht="27" customHeight="1">
      <c r="A46" s="11"/>
      <c r="B46" s="8"/>
      <c r="C46" s="6"/>
      <c r="D46" s="6" t="s">
        <v>134</v>
      </c>
      <c r="E46" s="6"/>
      <c r="F46" s="2"/>
      <c r="G46" s="7"/>
      <c r="H46" s="7"/>
      <c r="I46" s="175"/>
      <c r="J46" s="171"/>
      <c r="K46" s="75"/>
      <c r="L46" s="76"/>
      <c r="M46" s="172"/>
      <c r="N46" s="75"/>
      <c r="O46" s="77"/>
      <c r="P46" s="26"/>
      <c r="Q46" s="26"/>
      <c r="R46" s="26"/>
      <c r="S46" s="63"/>
    </row>
    <row r="47" spans="1:19" s="14" customFormat="1" ht="27" customHeight="1">
      <c r="A47" s="11"/>
      <c r="B47" s="8"/>
      <c r="C47" s="6"/>
      <c r="D47" s="6" t="s">
        <v>135</v>
      </c>
      <c r="E47" s="6"/>
      <c r="F47" s="2"/>
      <c r="G47" s="7"/>
      <c r="H47" s="7"/>
      <c r="I47" s="175"/>
      <c r="J47" s="171"/>
      <c r="K47" s="75"/>
      <c r="L47" s="76"/>
      <c r="M47" s="172"/>
      <c r="N47" s="75"/>
      <c r="O47" s="77"/>
      <c r="P47" s="26"/>
      <c r="Q47" s="26"/>
      <c r="R47" s="26"/>
      <c r="S47" s="63"/>
    </row>
    <row r="48" spans="1:19" s="14" customFormat="1" ht="27" customHeight="1">
      <c r="A48" s="11"/>
      <c r="B48" s="8"/>
      <c r="C48" s="6"/>
      <c r="D48" s="6" t="s">
        <v>136</v>
      </c>
      <c r="E48" s="6"/>
      <c r="F48" s="2"/>
      <c r="G48" s="7"/>
      <c r="H48" s="7"/>
      <c r="I48" s="175"/>
      <c r="J48" s="171"/>
      <c r="K48" s="75"/>
      <c r="L48" s="76"/>
      <c r="M48" s="172"/>
      <c r="N48" s="75"/>
      <c r="O48" s="77"/>
      <c r="P48" s="26"/>
      <c r="Q48" s="26"/>
      <c r="R48" s="26"/>
      <c r="S48" s="63"/>
    </row>
    <row r="49" spans="1:19" s="14" customFormat="1" ht="27" customHeight="1">
      <c r="A49" s="11"/>
      <c r="B49" s="8"/>
      <c r="C49" s="6"/>
      <c r="D49" s="6" t="s">
        <v>137</v>
      </c>
      <c r="E49" s="6"/>
      <c r="F49" s="2"/>
      <c r="G49" s="7"/>
      <c r="H49" s="7"/>
      <c r="I49" s="175"/>
      <c r="J49" s="171"/>
      <c r="K49" s="75"/>
      <c r="L49" s="76"/>
      <c r="M49" s="172"/>
      <c r="N49" s="75"/>
      <c r="O49" s="77"/>
      <c r="P49" s="26"/>
      <c r="Q49" s="26"/>
      <c r="R49" s="26"/>
      <c r="S49" s="63"/>
    </row>
    <row r="50" spans="1:19" s="14" customFormat="1" ht="27" customHeight="1">
      <c r="A50" s="11"/>
      <c r="B50" s="8"/>
      <c r="C50" s="6"/>
      <c r="D50" s="6"/>
      <c r="E50" s="6"/>
      <c r="F50" s="2"/>
      <c r="G50" s="7"/>
      <c r="H50" s="7"/>
      <c r="I50" s="175"/>
      <c r="J50" s="171"/>
      <c r="K50" s="75"/>
      <c r="L50" s="76"/>
      <c r="M50" s="172"/>
      <c r="N50" s="75"/>
      <c r="O50" s="77"/>
      <c r="P50" s="26"/>
      <c r="Q50" s="26"/>
      <c r="R50" s="26"/>
      <c r="S50" s="63"/>
    </row>
    <row r="51" spans="1:19" s="14" customFormat="1" ht="27" customHeight="1">
      <c r="A51" s="11"/>
      <c r="B51" s="8"/>
      <c r="C51" s="6"/>
      <c r="D51" s="6"/>
      <c r="E51" s="6"/>
      <c r="F51" s="2"/>
      <c r="G51" s="7"/>
      <c r="H51" s="7"/>
      <c r="I51" s="175"/>
      <c r="J51" s="171"/>
      <c r="K51" s="75"/>
      <c r="L51" s="76"/>
      <c r="M51" s="172"/>
      <c r="N51" s="75"/>
      <c r="O51" s="77"/>
      <c r="P51" s="26"/>
      <c r="Q51" s="26"/>
      <c r="R51" s="26"/>
      <c r="S51" s="63"/>
    </row>
    <row r="52" spans="1:19" s="14" customFormat="1" ht="27" customHeight="1">
      <c r="A52" s="11"/>
      <c r="B52" s="8"/>
      <c r="C52" s="6"/>
      <c r="D52" s="6"/>
      <c r="E52" s="6"/>
      <c r="F52" s="2"/>
      <c r="G52" s="7"/>
      <c r="H52" s="7"/>
      <c r="I52" s="175"/>
      <c r="J52" s="171"/>
      <c r="K52" s="75"/>
      <c r="L52" s="76"/>
      <c r="M52" s="172"/>
      <c r="N52" s="75"/>
      <c r="O52" s="77"/>
      <c r="P52" s="26"/>
      <c r="Q52" s="26"/>
      <c r="R52" s="26"/>
      <c r="S52" s="63"/>
    </row>
    <row r="53" spans="1:19" s="14" customFormat="1" ht="27" customHeight="1">
      <c r="A53" s="11"/>
      <c r="B53" s="8"/>
      <c r="C53" s="6"/>
      <c r="D53" s="6"/>
      <c r="E53" s="6"/>
      <c r="F53" s="2"/>
      <c r="G53" s="7"/>
      <c r="H53" s="7"/>
      <c r="I53" s="175"/>
      <c r="J53" s="171"/>
      <c r="K53" s="75"/>
      <c r="L53" s="76"/>
      <c r="M53" s="172"/>
      <c r="N53" s="75"/>
      <c r="O53" s="77"/>
      <c r="P53" s="26"/>
      <c r="Q53" s="26"/>
      <c r="R53" s="26"/>
      <c r="S53" s="63"/>
    </row>
    <row r="54" spans="1:19" s="14" customFormat="1" ht="27" customHeight="1">
      <c r="A54" s="11"/>
      <c r="B54" s="8"/>
      <c r="C54" s="6"/>
      <c r="D54" s="6"/>
      <c r="E54" s="6"/>
      <c r="F54" s="2"/>
      <c r="G54" s="7"/>
      <c r="H54" s="7"/>
      <c r="I54" s="175"/>
      <c r="J54" s="171"/>
      <c r="K54" s="75"/>
      <c r="L54" s="76"/>
      <c r="M54" s="172"/>
      <c r="N54" s="75"/>
      <c r="O54" s="77"/>
      <c r="P54" s="26"/>
      <c r="Q54" s="26"/>
      <c r="R54" s="26"/>
      <c r="S54" s="63"/>
    </row>
    <row r="55" spans="1:19" s="14" customFormat="1" ht="27" customHeight="1">
      <c r="A55" s="11"/>
      <c r="B55" s="8"/>
      <c r="C55" s="6"/>
      <c r="D55" s="6"/>
      <c r="E55" s="6"/>
      <c r="F55" s="2"/>
      <c r="G55" s="7"/>
      <c r="H55" s="7"/>
      <c r="I55" s="175"/>
      <c r="J55" s="171"/>
      <c r="K55" s="75"/>
      <c r="L55" s="76"/>
      <c r="M55" s="172"/>
      <c r="N55" s="75"/>
      <c r="O55" s="77"/>
      <c r="P55" s="26"/>
      <c r="Q55" s="26"/>
      <c r="R55" s="26"/>
      <c r="S55" s="63"/>
    </row>
    <row r="56" spans="1:19" s="14" customFormat="1" ht="27" customHeight="1">
      <c r="A56" s="11"/>
      <c r="B56" s="8"/>
      <c r="C56" s="6"/>
      <c r="D56" s="6"/>
      <c r="E56" s="6"/>
      <c r="F56" s="2"/>
      <c r="G56" s="7"/>
      <c r="H56" s="7"/>
      <c r="I56" s="175"/>
      <c r="J56" s="171"/>
      <c r="K56" s="75"/>
      <c r="L56" s="76"/>
      <c r="M56" s="172"/>
      <c r="N56" s="75"/>
      <c r="O56" s="77"/>
      <c r="P56" s="26"/>
      <c r="Q56" s="26"/>
      <c r="R56" s="26"/>
      <c r="S56" s="63"/>
    </row>
    <row r="57" spans="1:19" s="14" customFormat="1" ht="27" customHeight="1">
      <c r="A57" s="11"/>
      <c r="B57" s="8"/>
      <c r="C57" s="6"/>
      <c r="D57" s="6"/>
      <c r="E57" s="6"/>
      <c r="F57" s="2"/>
      <c r="G57" s="7"/>
      <c r="H57" s="7"/>
      <c r="I57" s="175"/>
      <c r="J57" s="171"/>
      <c r="K57" s="75"/>
      <c r="L57" s="76"/>
      <c r="M57" s="172"/>
      <c r="N57" s="75"/>
      <c r="O57" s="77"/>
      <c r="P57" s="26"/>
      <c r="Q57" s="26"/>
      <c r="R57" s="26"/>
      <c r="S57" s="63"/>
    </row>
    <row r="58" spans="1:19" s="14" customFormat="1" ht="27" customHeight="1">
      <c r="A58" s="11"/>
      <c r="B58" s="8"/>
      <c r="C58" s="6"/>
      <c r="D58" s="6"/>
      <c r="E58" s="6"/>
      <c r="F58" s="2"/>
      <c r="G58" s="7"/>
      <c r="H58" s="7"/>
      <c r="I58" s="175"/>
      <c r="J58" s="171"/>
      <c r="K58" s="75"/>
      <c r="L58" s="76"/>
      <c r="M58" s="172"/>
      <c r="N58" s="75"/>
      <c r="O58" s="77"/>
      <c r="P58" s="26"/>
      <c r="Q58" s="26"/>
      <c r="R58" s="26"/>
      <c r="S58" s="63"/>
    </row>
  </sheetData>
  <sortState ref="C33:T38">
    <sortCondition ref="H33:H38"/>
  </sortState>
  <mergeCells count="17">
    <mergeCell ref="A1:S1"/>
    <mergeCell ref="A2:S2"/>
    <mergeCell ref="A3:S3"/>
    <mergeCell ref="A4:S4"/>
    <mergeCell ref="A5:A6"/>
    <mergeCell ref="B5:B6"/>
    <mergeCell ref="C5:C6"/>
    <mergeCell ref="D5:D6"/>
    <mergeCell ref="E5:E6"/>
    <mergeCell ref="F5:F6"/>
    <mergeCell ref="S5:S6"/>
    <mergeCell ref="H5:H6"/>
    <mergeCell ref="I5:I6"/>
    <mergeCell ref="J5:L5"/>
    <mergeCell ref="M5:O5"/>
    <mergeCell ref="P5:Q5"/>
    <mergeCell ref="R5:R6"/>
  </mergeCells>
  <conditionalFormatting sqref="J7:O46">
    <cfRule type="containsText" dxfId="17" priority="19" stopIfTrue="1" operator="containsText" text="x">
      <formula>NOT(ISERROR(SEARCH("x",J7)))</formula>
    </cfRule>
    <cfRule type="containsText" dxfId="16" priority="20" stopIfTrue="1" operator="containsText" text="#">
      <formula>NOT(ISERROR(SEARCH("#",J7)))</formula>
    </cfRule>
    <cfRule type="cellIs" dxfId="15" priority="21" stopIfTrue="1" operator="greaterThan">
      <formula>0</formula>
    </cfRule>
  </conditionalFormatting>
  <conditionalFormatting sqref="K35:K41 N35:N41 O21:O24 L23 J25:O34 I25:I27 J17:N22 J13:O16">
    <cfRule type="containsText" dxfId="14" priority="18" operator="containsText" text="x">
      <formula>NOT(ISERROR(SEARCH("x",I13)))</formula>
    </cfRule>
  </conditionalFormatting>
  <conditionalFormatting sqref="J28:N34">
    <cfRule type="containsText" dxfId="13" priority="11" stopIfTrue="1" operator="containsText" text="x">
      <formula>NOT(ISERROR(SEARCH("x",J28)))</formula>
    </cfRule>
    <cfRule type="cellIs" dxfId="12" priority="12" operator="greaterThan">
      <formula>0</formula>
    </cfRule>
  </conditionalFormatting>
  <conditionalFormatting sqref="J47:O48">
    <cfRule type="containsText" dxfId="11" priority="4" stopIfTrue="1" operator="containsText" text="x">
      <formula>NOT(ISERROR(SEARCH("x",J47)))</formula>
    </cfRule>
    <cfRule type="containsText" dxfId="10" priority="5" stopIfTrue="1" operator="containsText" text="#">
      <formula>NOT(ISERROR(SEARCH("#",J47)))</formula>
    </cfRule>
    <cfRule type="cellIs" dxfId="9" priority="6" stopIfTrue="1" operator="greaterThan">
      <formula>0</formula>
    </cfRule>
  </conditionalFormatting>
  <conditionalFormatting sqref="J49:O58">
    <cfRule type="containsText" dxfId="5" priority="1" stopIfTrue="1" operator="containsText" text="x">
      <formula>NOT(ISERROR(SEARCH("x",J49)))</formula>
    </cfRule>
    <cfRule type="containsText" dxfId="4" priority="2" stopIfTrue="1" operator="containsText" text="#">
      <formula>NOT(ISERROR(SEARCH("#",J49)))</formula>
    </cfRule>
    <cfRule type="cellIs" dxfId="3" priority="3" stopIfTrue="1" operator="greaterThan">
      <formula>0</formula>
    </cfRule>
  </conditionalFormatting>
  <pageMargins left="0.7" right="0.7" top="0.75" bottom="0.75" header="0.3" footer="0.3"/>
  <pageSetup paperSize="9" scale="40" orientation="landscape" verticalDpi="300" r:id="rId1"/>
  <ignoredErrors>
    <ignoredError sqref="P7:P13 P15:P24 P25:P34 P35:P41" formulaRange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S38"/>
  <sheetViews>
    <sheetView workbookViewId="0">
      <selection activeCell="A17" sqref="A17"/>
    </sheetView>
  </sheetViews>
  <sheetFormatPr defaultRowHeight="15"/>
  <cols>
    <col min="6" max="6" width="9.85546875" bestFit="1" customWidth="1"/>
    <col min="8" max="19" width="9.28515625" bestFit="1" customWidth="1"/>
  </cols>
  <sheetData>
    <row r="1" spans="1:19">
      <c r="A1" s="230" t="s">
        <v>14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  <c r="N1" s="231"/>
      <c r="O1" s="231"/>
      <c r="P1" s="231"/>
      <c r="Q1" s="231"/>
      <c r="R1" s="231"/>
      <c r="S1" s="232"/>
    </row>
    <row r="2" spans="1:19">
      <c r="A2" s="233" t="s">
        <v>17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4"/>
      <c r="R2" s="234"/>
      <c r="S2" s="235"/>
    </row>
    <row r="3" spans="1:19">
      <c r="A3" s="233" t="s">
        <v>16</v>
      </c>
      <c r="B3" s="234"/>
      <c r="C3" s="234"/>
      <c r="D3" s="234"/>
      <c r="E3" s="234"/>
      <c r="F3" s="234"/>
      <c r="G3" s="234"/>
      <c r="H3" s="234"/>
      <c r="I3" s="234"/>
      <c r="J3" s="234"/>
      <c r="K3" s="234"/>
      <c r="L3" s="234"/>
      <c r="M3" s="234"/>
      <c r="N3" s="234"/>
      <c r="O3" s="234"/>
      <c r="P3" s="234"/>
      <c r="Q3" s="234"/>
      <c r="R3" s="234"/>
      <c r="S3" s="235"/>
    </row>
    <row r="4" spans="1:19" ht="15.75" thickBot="1">
      <c r="A4" s="233" t="s">
        <v>18</v>
      </c>
      <c r="B4" s="234"/>
      <c r="C4" s="234"/>
      <c r="D4" s="234"/>
      <c r="E4" s="234"/>
      <c r="F4" s="234"/>
      <c r="G4" s="234"/>
      <c r="H4" s="234"/>
      <c r="I4" s="234"/>
      <c r="J4" s="234"/>
      <c r="K4" s="234"/>
      <c r="L4" s="234"/>
      <c r="M4" s="234"/>
      <c r="N4" s="234"/>
      <c r="O4" s="234"/>
      <c r="P4" s="234"/>
      <c r="Q4" s="234"/>
      <c r="R4" s="234"/>
      <c r="S4" s="235"/>
    </row>
    <row r="5" spans="1:19" ht="15.75">
      <c r="A5" s="210" t="s">
        <v>1</v>
      </c>
      <c r="B5" s="212" t="s">
        <v>2</v>
      </c>
      <c r="C5" s="214" t="s">
        <v>12</v>
      </c>
      <c r="D5" s="214" t="s">
        <v>11</v>
      </c>
      <c r="E5" s="216" t="s">
        <v>0</v>
      </c>
      <c r="F5" s="218" t="s">
        <v>3</v>
      </c>
      <c r="G5" s="87"/>
      <c r="H5" s="192" t="s">
        <v>4</v>
      </c>
      <c r="I5" s="194" t="s">
        <v>5</v>
      </c>
      <c r="J5" s="196" t="s">
        <v>6</v>
      </c>
      <c r="K5" s="197"/>
      <c r="L5" s="198"/>
      <c r="M5" s="199" t="s">
        <v>7</v>
      </c>
      <c r="N5" s="197"/>
      <c r="O5" s="200"/>
      <c r="P5" s="201" t="s">
        <v>8</v>
      </c>
      <c r="Q5" s="201"/>
      <c r="R5" s="202" t="s">
        <v>9</v>
      </c>
      <c r="S5" s="224" t="s">
        <v>10</v>
      </c>
    </row>
    <row r="6" spans="1:19" ht="53.25" thickBot="1">
      <c r="A6" s="211"/>
      <c r="B6" s="213"/>
      <c r="C6" s="215"/>
      <c r="D6" s="215"/>
      <c r="E6" s="217"/>
      <c r="F6" s="219"/>
      <c r="G6" s="39" t="s">
        <v>13</v>
      </c>
      <c r="H6" s="193"/>
      <c r="I6" s="195"/>
      <c r="J6" s="40">
        <v>1</v>
      </c>
      <c r="K6" s="41">
        <v>2</v>
      </c>
      <c r="L6" s="42">
        <v>3</v>
      </c>
      <c r="M6" s="43">
        <v>1</v>
      </c>
      <c r="N6" s="41">
        <v>2</v>
      </c>
      <c r="O6" s="44">
        <v>3</v>
      </c>
      <c r="P6" s="88" t="s">
        <v>6</v>
      </c>
      <c r="Q6" s="88" t="s">
        <v>7</v>
      </c>
      <c r="R6" s="203"/>
      <c r="S6" s="225"/>
    </row>
    <row r="7" spans="1:19">
      <c r="A7" s="89"/>
      <c r="B7" s="90"/>
      <c r="C7" s="91"/>
      <c r="D7" s="92"/>
      <c r="E7" s="92"/>
      <c r="F7" s="93"/>
      <c r="G7" s="94"/>
      <c r="H7" s="95"/>
      <c r="I7" s="96"/>
      <c r="J7" s="97"/>
      <c r="K7" s="94"/>
      <c r="L7" s="98"/>
      <c r="M7" s="99"/>
      <c r="N7" s="94"/>
      <c r="O7" s="100"/>
      <c r="P7" s="101"/>
      <c r="Q7" s="101"/>
      <c r="R7" s="102"/>
      <c r="S7" s="143"/>
    </row>
    <row r="8" spans="1:19" ht="15.75">
      <c r="A8" s="103"/>
      <c r="B8" s="104"/>
      <c r="C8" s="105"/>
      <c r="D8" s="106"/>
      <c r="E8" s="107"/>
      <c r="F8" s="108"/>
      <c r="G8" s="109"/>
      <c r="H8" s="110"/>
      <c r="I8" s="111"/>
      <c r="J8" s="166"/>
      <c r="K8" s="167"/>
      <c r="L8" s="168"/>
      <c r="M8" s="169"/>
      <c r="N8" s="167"/>
      <c r="O8" s="170"/>
      <c r="P8" s="112">
        <f>+MAX(J8:L8)</f>
        <v>0</v>
      </c>
      <c r="Q8" s="112">
        <f>MAX(M8:O8)</f>
        <v>0</v>
      </c>
      <c r="R8" s="113">
        <f>P8+Q8</f>
        <v>0</v>
      </c>
      <c r="S8" s="144" t="e">
        <f>R8*10^(0.794358141*LOG10(174.393/I8)^2)</f>
        <v>#DIV/0!</v>
      </c>
    </row>
    <row r="9" spans="1:19" ht="15.75">
      <c r="A9" s="103"/>
      <c r="B9" s="104"/>
      <c r="C9" s="114"/>
      <c r="D9" s="106"/>
      <c r="E9" s="107"/>
      <c r="F9" s="108"/>
      <c r="G9" s="109"/>
      <c r="H9" s="110"/>
      <c r="I9" s="111"/>
      <c r="J9" s="166"/>
      <c r="K9" s="167"/>
      <c r="L9" s="168"/>
      <c r="M9" s="169"/>
      <c r="N9" s="167"/>
      <c r="O9" s="170"/>
      <c r="P9" s="115">
        <f t="shared" ref="P9" si="0">MAX(J9:L9)</f>
        <v>0</v>
      </c>
      <c r="Q9" s="115">
        <f t="shared" ref="Q9" si="1">MAX(M9:O9)</f>
        <v>0</v>
      </c>
      <c r="R9" s="113">
        <f>P9+Q9</f>
        <v>0</v>
      </c>
      <c r="S9" s="144" t="e">
        <f t="shared" ref="S9:S38" si="2">R9*10^(0.794358141*LOG10(174.393/I9)^2)</f>
        <v>#DIV/0!</v>
      </c>
    </row>
    <row r="10" spans="1:19" ht="15.75">
      <c r="A10" s="103"/>
      <c r="B10" s="104"/>
      <c r="C10" s="107"/>
      <c r="D10" s="106"/>
      <c r="E10" s="107"/>
      <c r="F10" s="108"/>
      <c r="G10" s="109"/>
      <c r="H10" s="110"/>
      <c r="I10" s="111"/>
      <c r="J10" s="166"/>
      <c r="K10" s="167"/>
      <c r="L10" s="168"/>
      <c r="M10" s="169"/>
      <c r="N10" s="167"/>
      <c r="O10" s="170"/>
      <c r="P10" s="115"/>
      <c r="Q10" s="115"/>
      <c r="R10" s="113"/>
      <c r="S10" s="144" t="e">
        <f t="shared" si="2"/>
        <v>#DIV/0!</v>
      </c>
    </row>
    <row r="11" spans="1:19" ht="15.75">
      <c r="A11" s="116"/>
      <c r="B11" s="117"/>
      <c r="C11" s="118"/>
      <c r="D11" s="118"/>
      <c r="E11" s="119"/>
      <c r="F11" s="108"/>
      <c r="G11" s="110"/>
      <c r="H11" s="110"/>
      <c r="I11" s="120"/>
      <c r="J11" s="166"/>
      <c r="K11" s="167"/>
      <c r="L11" s="168"/>
      <c r="M11" s="169"/>
      <c r="N11" s="167"/>
      <c r="O11" s="170"/>
      <c r="P11" s="115">
        <f>MAX(J11:L11)</f>
        <v>0</v>
      </c>
      <c r="Q11" s="115">
        <f>MAX(M11:O11)</f>
        <v>0</v>
      </c>
      <c r="R11" s="113">
        <f>P11+Q11</f>
        <v>0</v>
      </c>
      <c r="S11" s="144" t="e">
        <f t="shared" si="2"/>
        <v>#DIV/0!</v>
      </c>
    </row>
    <row r="12" spans="1:19" ht="15.75">
      <c r="A12" s="121"/>
      <c r="B12" s="122"/>
      <c r="C12" s="123"/>
      <c r="D12" s="123"/>
      <c r="E12" s="114"/>
      <c r="F12" s="124"/>
      <c r="G12" s="125"/>
      <c r="H12" s="126"/>
      <c r="I12" s="127"/>
      <c r="J12" s="160"/>
      <c r="K12" s="146"/>
      <c r="L12" s="161"/>
      <c r="M12" s="162"/>
      <c r="N12" s="146"/>
      <c r="O12" s="163"/>
      <c r="P12" s="115">
        <f>MAX(J12:L12)</f>
        <v>0</v>
      </c>
      <c r="Q12" s="115">
        <f>MAX(M12:O12)</f>
        <v>0</v>
      </c>
      <c r="R12" s="113">
        <f>P12+Q12</f>
        <v>0</v>
      </c>
      <c r="S12" s="144" t="e">
        <f t="shared" si="2"/>
        <v>#DIV/0!</v>
      </c>
    </row>
    <row r="13" spans="1:19" ht="24.75">
      <c r="A13" s="11"/>
      <c r="B13" s="8"/>
      <c r="C13" s="6"/>
      <c r="D13" s="6"/>
      <c r="E13" s="6"/>
      <c r="F13" s="22"/>
      <c r="G13" s="7"/>
      <c r="H13" s="7"/>
      <c r="I13" s="51"/>
      <c r="J13" s="52"/>
      <c r="K13" s="21"/>
      <c r="L13" s="53"/>
      <c r="M13" s="24"/>
      <c r="N13" s="21"/>
      <c r="O13" s="25"/>
      <c r="P13" s="26"/>
      <c r="Q13" s="26"/>
      <c r="R13" s="60"/>
      <c r="S13" s="63"/>
    </row>
    <row r="14" spans="1:19" ht="15.75">
      <c r="A14" s="121"/>
      <c r="B14" s="122"/>
      <c r="C14" s="130"/>
      <c r="D14" s="128"/>
      <c r="E14" s="128"/>
      <c r="F14" s="131"/>
      <c r="G14" s="126"/>
      <c r="H14" s="126"/>
      <c r="I14" s="129"/>
      <c r="J14" s="132"/>
      <c r="K14" s="125"/>
      <c r="L14" s="133"/>
      <c r="M14" s="134"/>
      <c r="N14" s="125"/>
      <c r="O14" s="135"/>
      <c r="P14" s="115"/>
      <c r="Q14" s="115"/>
      <c r="R14" s="113"/>
      <c r="S14" s="144"/>
    </row>
    <row r="15" spans="1:19" ht="15.75">
      <c r="A15" s="121" t="e">
        <f>RANK(S15,$S$15:$S$21)</f>
        <v>#DIV/0!</v>
      </c>
      <c r="B15" s="122"/>
      <c r="C15" s="114"/>
      <c r="D15" s="114"/>
      <c r="E15" s="114"/>
      <c r="F15" s="124"/>
      <c r="G15" s="125"/>
      <c r="H15" s="136"/>
      <c r="I15" s="129"/>
      <c r="J15" s="160"/>
      <c r="K15" s="146"/>
      <c r="L15" s="161"/>
      <c r="M15" s="162"/>
      <c r="N15" s="146"/>
      <c r="O15" s="163"/>
      <c r="P15" s="115">
        <f>MAX(J15:L15)</f>
        <v>0</v>
      </c>
      <c r="Q15" s="115">
        <f>MAX(M15:O15)</f>
        <v>0</v>
      </c>
      <c r="R15" s="113">
        <f>SUM(P15:Q15)</f>
        <v>0</v>
      </c>
      <c r="S15" s="144" t="e">
        <f t="shared" si="2"/>
        <v>#DIV/0!</v>
      </c>
    </row>
    <row r="16" spans="1:19" ht="15.75">
      <c r="A16" s="121" t="e">
        <f t="shared" ref="A16:A21" si="3">RANK(S16,$S$15:$S$21)</f>
        <v>#DIV/0!</v>
      </c>
      <c r="B16" s="122"/>
      <c r="C16" s="137"/>
      <c r="D16" s="137"/>
      <c r="E16" s="128"/>
      <c r="F16" s="138"/>
      <c r="G16" s="126"/>
      <c r="H16" s="126"/>
      <c r="I16" s="129"/>
      <c r="J16" s="160"/>
      <c r="K16" s="146"/>
      <c r="L16" s="161"/>
      <c r="M16" s="162"/>
      <c r="N16" s="146"/>
      <c r="O16" s="163"/>
      <c r="P16" s="115">
        <f t="shared" ref="P16:P21" si="4">MAX(J16:L16)</f>
        <v>0</v>
      </c>
      <c r="Q16" s="115">
        <f t="shared" ref="Q16:Q21" si="5">MAX(M16:O16)</f>
        <v>0</v>
      </c>
      <c r="R16" s="113">
        <f>P15+Q16</f>
        <v>0</v>
      </c>
      <c r="S16" s="144" t="e">
        <f t="shared" si="2"/>
        <v>#DIV/0!</v>
      </c>
    </row>
    <row r="17" spans="1:19" ht="15.75">
      <c r="A17" s="121" t="e">
        <f t="shared" si="3"/>
        <v>#DIV/0!</v>
      </c>
      <c r="B17" s="122"/>
      <c r="C17" s="128"/>
      <c r="D17" s="128"/>
      <c r="E17" s="128"/>
      <c r="F17" s="124"/>
      <c r="G17" s="126"/>
      <c r="H17" s="126"/>
      <c r="I17" s="129"/>
      <c r="J17" s="160"/>
      <c r="K17" s="146"/>
      <c r="L17" s="161"/>
      <c r="M17" s="162"/>
      <c r="N17" s="146"/>
      <c r="O17" s="163"/>
      <c r="P17" s="115">
        <f t="shared" si="4"/>
        <v>0</v>
      </c>
      <c r="Q17" s="115">
        <f t="shared" si="5"/>
        <v>0</v>
      </c>
      <c r="R17" s="113">
        <f>P17+Q17</f>
        <v>0</v>
      </c>
      <c r="S17" s="144" t="e">
        <f t="shared" si="2"/>
        <v>#DIV/0!</v>
      </c>
    </row>
    <row r="18" spans="1:19" ht="15.75">
      <c r="A18" s="121" t="e">
        <f t="shared" si="3"/>
        <v>#DIV/0!</v>
      </c>
      <c r="B18" s="122"/>
      <c r="C18" s="128"/>
      <c r="D18" s="128"/>
      <c r="E18" s="128"/>
      <c r="F18" s="124"/>
      <c r="G18" s="126"/>
      <c r="H18" s="126"/>
      <c r="I18" s="129"/>
      <c r="J18" s="160"/>
      <c r="K18" s="146"/>
      <c r="L18" s="161"/>
      <c r="M18" s="162"/>
      <c r="N18" s="146"/>
      <c r="O18" s="163"/>
      <c r="P18" s="115">
        <f t="shared" si="4"/>
        <v>0</v>
      </c>
      <c r="Q18" s="115">
        <f t="shared" si="5"/>
        <v>0</v>
      </c>
      <c r="R18" s="113">
        <f>P18+Q18</f>
        <v>0</v>
      </c>
      <c r="S18" s="144" t="e">
        <f t="shared" si="2"/>
        <v>#DIV/0!</v>
      </c>
    </row>
    <row r="19" spans="1:19" ht="15.75">
      <c r="A19" s="121" t="e">
        <f t="shared" si="3"/>
        <v>#DIV/0!</v>
      </c>
      <c r="B19" s="122"/>
      <c r="C19" s="128"/>
      <c r="D19" s="128"/>
      <c r="E19" s="128"/>
      <c r="F19" s="124"/>
      <c r="G19" s="126"/>
      <c r="H19" s="139"/>
      <c r="I19" s="129"/>
      <c r="J19" s="160"/>
      <c r="K19" s="146"/>
      <c r="L19" s="161"/>
      <c r="M19" s="162"/>
      <c r="N19" s="146"/>
      <c r="O19" s="163"/>
      <c r="P19" s="115">
        <f t="shared" si="4"/>
        <v>0</v>
      </c>
      <c r="Q19" s="115">
        <f t="shared" si="5"/>
        <v>0</v>
      </c>
      <c r="R19" s="113">
        <f>P19+Q19</f>
        <v>0</v>
      </c>
      <c r="S19" s="144" t="e">
        <f t="shared" si="2"/>
        <v>#DIV/0!</v>
      </c>
    </row>
    <row r="20" spans="1:19" ht="15.75">
      <c r="A20" s="121" t="e">
        <f t="shared" si="3"/>
        <v>#DIV/0!</v>
      </c>
      <c r="B20" s="122"/>
      <c r="C20" s="128"/>
      <c r="D20" s="128"/>
      <c r="E20" s="128"/>
      <c r="F20" s="124"/>
      <c r="G20" s="126"/>
      <c r="H20" s="126"/>
      <c r="I20" s="129"/>
      <c r="J20" s="160"/>
      <c r="K20" s="146"/>
      <c r="L20" s="161"/>
      <c r="M20" s="162"/>
      <c r="N20" s="146"/>
      <c r="O20" s="163"/>
      <c r="P20" s="115">
        <f t="shared" si="4"/>
        <v>0</v>
      </c>
      <c r="Q20" s="115">
        <f t="shared" si="5"/>
        <v>0</v>
      </c>
      <c r="R20" s="113">
        <f>P20+Q20</f>
        <v>0</v>
      </c>
      <c r="S20" s="144" t="e">
        <f t="shared" si="2"/>
        <v>#DIV/0!</v>
      </c>
    </row>
    <row r="21" spans="1:19" ht="15.75">
      <c r="A21" s="121" t="e">
        <f t="shared" si="3"/>
        <v>#DIV/0!</v>
      </c>
      <c r="B21" s="122"/>
      <c r="C21" s="128"/>
      <c r="D21" s="128"/>
      <c r="E21" s="128"/>
      <c r="F21" s="124"/>
      <c r="G21" s="126"/>
      <c r="H21" s="126"/>
      <c r="I21" s="129"/>
      <c r="J21" s="160"/>
      <c r="K21" s="146"/>
      <c r="L21" s="161"/>
      <c r="M21" s="162"/>
      <c r="N21" s="146"/>
      <c r="O21" s="163"/>
      <c r="P21" s="115">
        <f t="shared" si="4"/>
        <v>0</v>
      </c>
      <c r="Q21" s="115">
        <f t="shared" si="5"/>
        <v>0</v>
      </c>
      <c r="R21" s="113">
        <f>P21+Q21</f>
        <v>0</v>
      </c>
      <c r="S21" s="144" t="e">
        <f t="shared" si="2"/>
        <v>#DIV/0!</v>
      </c>
    </row>
    <row r="22" spans="1:19" ht="15.75">
      <c r="A22" s="121"/>
      <c r="B22" s="122"/>
      <c r="C22" s="128"/>
      <c r="D22" s="128"/>
      <c r="E22" s="128"/>
      <c r="F22" s="124"/>
      <c r="G22" s="126"/>
      <c r="H22" s="126"/>
      <c r="I22" s="129"/>
      <c r="J22" s="160"/>
      <c r="K22" s="146"/>
      <c r="L22" s="161"/>
      <c r="M22" s="162"/>
      <c r="N22" s="146"/>
      <c r="O22" s="163"/>
      <c r="P22" s="115"/>
      <c r="Q22" s="115"/>
      <c r="R22" s="113"/>
      <c r="S22" s="144"/>
    </row>
    <row r="23" spans="1:19" ht="15.75">
      <c r="A23" s="121"/>
      <c r="B23" s="122"/>
      <c r="C23" s="130"/>
      <c r="D23" s="128"/>
      <c r="E23" s="128"/>
      <c r="F23" s="124"/>
      <c r="G23" s="126"/>
      <c r="H23" s="126"/>
      <c r="I23" s="129"/>
      <c r="J23" s="160"/>
      <c r="K23" s="146"/>
      <c r="L23" s="161"/>
      <c r="M23" s="162"/>
      <c r="N23" s="146"/>
      <c r="O23" s="163"/>
      <c r="P23" s="115"/>
      <c r="Q23" s="115"/>
      <c r="R23" s="113"/>
      <c r="S23" s="144"/>
    </row>
    <row r="24" spans="1:19" ht="15.75">
      <c r="A24" s="121" t="e">
        <f>RANK(S24,$S$24:$S$30)</f>
        <v>#DIV/0!</v>
      </c>
      <c r="B24" s="122"/>
      <c r="C24" s="114"/>
      <c r="D24" s="128"/>
      <c r="E24" s="128"/>
      <c r="F24" s="124"/>
      <c r="G24" s="126"/>
      <c r="H24" s="136"/>
      <c r="I24" s="129"/>
      <c r="J24" s="160"/>
      <c r="K24" s="146"/>
      <c r="L24" s="161"/>
      <c r="M24" s="162"/>
      <c r="N24" s="146"/>
      <c r="O24" s="163"/>
      <c r="P24" s="115">
        <f t="shared" ref="P24:P38" si="6">MAX(J24:L24)</f>
        <v>0</v>
      </c>
      <c r="Q24" s="115">
        <f t="shared" ref="Q24:Q38" si="7">MAX(M24:O24)</f>
        <v>0</v>
      </c>
      <c r="R24" s="113">
        <f t="shared" ref="R24:R38" si="8">P24+Q24</f>
        <v>0</v>
      </c>
      <c r="S24" s="144" t="e">
        <f t="shared" si="2"/>
        <v>#DIV/0!</v>
      </c>
    </row>
    <row r="25" spans="1:19" ht="15.75">
      <c r="A25" s="121" t="e">
        <f t="shared" ref="A25:A30" si="9">RANK(S25,$S$24:$S$30)</f>
        <v>#DIV/0!</v>
      </c>
      <c r="B25" s="122"/>
      <c r="C25" s="123"/>
      <c r="D25" s="128"/>
      <c r="E25" s="128"/>
      <c r="F25" s="124"/>
      <c r="G25" s="126"/>
      <c r="H25" s="136"/>
      <c r="I25" s="129"/>
      <c r="J25" s="160"/>
      <c r="K25" s="146"/>
      <c r="L25" s="161"/>
      <c r="M25" s="162"/>
      <c r="N25" s="146"/>
      <c r="O25" s="163"/>
      <c r="P25" s="115">
        <f t="shared" si="6"/>
        <v>0</v>
      </c>
      <c r="Q25" s="115">
        <f t="shared" si="7"/>
        <v>0</v>
      </c>
      <c r="R25" s="113">
        <f t="shared" si="8"/>
        <v>0</v>
      </c>
      <c r="S25" s="144" t="e">
        <f t="shared" si="2"/>
        <v>#DIV/0!</v>
      </c>
    </row>
    <row r="26" spans="1:19" ht="15.75">
      <c r="A26" s="121" t="e">
        <f t="shared" si="9"/>
        <v>#DIV/0!</v>
      </c>
      <c r="B26" s="122"/>
      <c r="C26" s="137"/>
      <c r="D26" s="128"/>
      <c r="E26" s="128"/>
      <c r="F26" s="124"/>
      <c r="G26" s="126"/>
      <c r="H26" s="126"/>
      <c r="I26" s="129"/>
      <c r="J26" s="164"/>
      <c r="K26" s="153"/>
      <c r="L26" s="154"/>
      <c r="M26" s="155"/>
      <c r="N26" s="153"/>
      <c r="O26" s="156"/>
      <c r="P26" s="115">
        <f t="shared" si="6"/>
        <v>0</v>
      </c>
      <c r="Q26" s="115">
        <f t="shared" si="7"/>
        <v>0</v>
      </c>
      <c r="R26" s="113">
        <f t="shared" si="8"/>
        <v>0</v>
      </c>
      <c r="S26" s="144" t="e">
        <f t="shared" si="2"/>
        <v>#DIV/0!</v>
      </c>
    </row>
    <row r="27" spans="1:19" ht="15.75">
      <c r="A27" s="121" t="e">
        <f t="shared" si="9"/>
        <v>#DIV/0!</v>
      </c>
      <c r="B27" s="122"/>
      <c r="C27" s="140"/>
      <c r="D27" s="128"/>
      <c r="E27" s="128"/>
      <c r="F27" s="124"/>
      <c r="G27" s="126"/>
      <c r="H27" s="126"/>
      <c r="I27" s="129"/>
      <c r="J27" s="152"/>
      <c r="K27" s="153"/>
      <c r="L27" s="154"/>
      <c r="M27" s="155"/>
      <c r="N27" s="153"/>
      <c r="O27" s="156"/>
      <c r="P27" s="115">
        <f t="shared" si="6"/>
        <v>0</v>
      </c>
      <c r="Q27" s="115">
        <f t="shared" si="7"/>
        <v>0</v>
      </c>
      <c r="R27" s="113">
        <f t="shared" si="8"/>
        <v>0</v>
      </c>
      <c r="S27" s="144" t="e">
        <f t="shared" si="2"/>
        <v>#DIV/0!</v>
      </c>
    </row>
    <row r="28" spans="1:19" ht="15.75">
      <c r="A28" s="121" t="e">
        <f t="shared" si="9"/>
        <v>#DIV/0!</v>
      </c>
      <c r="B28" s="125"/>
      <c r="C28" s="137"/>
      <c r="D28" s="128"/>
      <c r="E28" s="128"/>
      <c r="F28" s="124"/>
      <c r="G28" s="126"/>
      <c r="H28" s="126"/>
      <c r="I28" s="129"/>
      <c r="J28" s="152"/>
      <c r="K28" s="153"/>
      <c r="L28" s="154"/>
      <c r="M28" s="155"/>
      <c r="N28" s="153"/>
      <c r="O28" s="156"/>
      <c r="P28" s="115">
        <f t="shared" si="6"/>
        <v>0</v>
      </c>
      <c r="Q28" s="115">
        <f t="shared" si="7"/>
        <v>0</v>
      </c>
      <c r="R28" s="113">
        <f t="shared" si="8"/>
        <v>0</v>
      </c>
      <c r="S28" s="144" t="e">
        <f t="shared" si="2"/>
        <v>#DIV/0!</v>
      </c>
    </row>
    <row r="29" spans="1:19" ht="15.75">
      <c r="A29" s="121" t="e">
        <f t="shared" si="9"/>
        <v>#DIV/0!</v>
      </c>
      <c r="B29" s="125"/>
      <c r="C29" s="137"/>
      <c r="D29" s="128"/>
      <c r="E29" s="128"/>
      <c r="F29" s="124"/>
      <c r="G29" s="126"/>
      <c r="H29" s="126"/>
      <c r="I29" s="129"/>
      <c r="J29" s="160"/>
      <c r="K29" s="146"/>
      <c r="L29" s="161"/>
      <c r="M29" s="162"/>
      <c r="N29" s="146"/>
      <c r="O29" s="163"/>
      <c r="P29" s="115">
        <f t="shared" si="6"/>
        <v>0</v>
      </c>
      <c r="Q29" s="115">
        <f t="shared" si="7"/>
        <v>0</v>
      </c>
      <c r="R29" s="113">
        <f t="shared" si="8"/>
        <v>0</v>
      </c>
      <c r="S29" s="144" t="e">
        <f t="shared" si="2"/>
        <v>#DIV/0!</v>
      </c>
    </row>
    <row r="30" spans="1:19" ht="15.75">
      <c r="A30" s="121" t="e">
        <f t="shared" si="9"/>
        <v>#DIV/0!</v>
      </c>
      <c r="B30" s="122"/>
      <c r="C30" s="137"/>
      <c r="D30" s="128"/>
      <c r="E30" s="128"/>
      <c r="F30" s="124"/>
      <c r="G30" s="126"/>
      <c r="H30" s="139"/>
      <c r="I30" s="129"/>
      <c r="J30" s="152"/>
      <c r="K30" s="146"/>
      <c r="L30" s="161"/>
      <c r="M30" s="162"/>
      <c r="N30" s="146"/>
      <c r="O30" s="163"/>
      <c r="P30" s="115">
        <f t="shared" si="6"/>
        <v>0</v>
      </c>
      <c r="Q30" s="115">
        <f t="shared" si="7"/>
        <v>0</v>
      </c>
      <c r="R30" s="113">
        <f t="shared" si="8"/>
        <v>0</v>
      </c>
      <c r="S30" s="144" t="e">
        <f t="shared" si="2"/>
        <v>#DIV/0!</v>
      </c>
    </row>
    <row r="31" spans="1:19" ht="15.75">
      <c r="A31" s="121"/>
      <c r="B31" s="125"/>
      <c r="C31" s="137"/>
      <c r="D31" s="128"/>
      <c r="E31" s="128"/>
      <c r="F31" s="124"/>
      <c r="G31" s="126"/>
      <c r="H31" s="126"/>
      <c r="I31" s="129"/>
      <c r="J31" s="165"/>
      <c r="K31" s="153"/>
      <c r="L31" s="154"/>
      <c r="M31" s="155"/>
      <c r="N31" s="153"/>
      <c r="O31" s="156"/>
      <c r="P31" s="115">
        <f t="shared" si="6"/>
        <v>0</v>
      </c>
      <c r="Q31" s="115">
        <f t="shared" si="7"/>
        <v>0</v>
      </c>
      <c r="R31" s="113">
        <f t="shared" si="8"/>
        <v>0</v>
      </c>
      <c r="S31" s="144" t="e">
        <f t="shared" si="2"/>
        <v>#DIV/0!</v>
      </c>
    </row>
    <row r="32" spans="1:19" ht="15.75">
      <c r="A32" s="141"/>
      <c r="B32" s="122"/>
      <c r="C32" s="137"/>
      <c r="D32" s="128"/>
      <c r="E32" s="128"/>
      <c r="F32" s="124"/>
      <c r="G32" s="126"/>
      <c r="H32" s="139"/>
      <c r="I32" s="129"/>
      <c r="J32" s="165"/>
      <c r="K32" s="153"/>
      <c r="L32" s="154"/>
      <c r="M32" s="155"/>
      <c r="N32" s="153"/>
      <c r="O32" s="156"/>
      <c r="P32" s="115">
        <f t="shared" si="6"/>
        <v>0</v>
      </c>
      <c r="Q32" s="115">
        <f t="shared" si="7"/>
        <v>0</v>
      </c>
      <c r="R32" s="113">
        <f t="shared" si="8"/>
        <v>0</v>
      </c>
      <c r="S32" s="144" t="e">
        <f t="shared" si="2"/>
        <v>#DIV/0!</v>
      </c>
    </row>
    <row r="33" spans="1:19" ht="15.75">
      <c r="A33" s="121" t="e">
        <f>RANK(S33,$S$33:$S$38)</f>
        <v>#DIV/0!</v>
      </c>
      <c r="B33" s="125"/>
      <c r="C33" s="128"/>
      <c r="D33" s="128"/>
      <c r="E33" s="128"/>
      <c r="F33" s="124"/>
      <c r="G33" s="126"/>
      <c r="H33" s="126"/>
      <c r="I33" s="129"/>
      <c r="J33" s="152"/>
      <c r="K33" s="153"/>
      <c r="L33" s="154"/>
      <c r="M33" s="155"/>
      <c r="N33" s="153"/>
      <c r="O33" s="156"/>
      <c r="P33" s="115">
        <f t="shared" si="6"/>
        <v>0</v>
      </c>
      <c r="Q33" s="115">
        <f t="shared" si="7"/>
        <v>0</v>
      </c>
      <c r="R33" s="113">
        <f t="shared" si="8"/>
        <v>0</v>
      </c>
      <c r="S33" s="144" t="e">
        <f t="shared" si="2"/>
        <v>#DIV/0!</v>
      </c>
    </row>
    <row r="34" spans="1:19" ht="15.75">
      <c r="A34" s="121" t="e">
        <f t="shared" ref="A34:A38" si="10">RANK(S34,$S$33:$S$38)</f>
        <v>#DIV/0!</v>
      </c>
      <c r="B34" s="125"/>
      <c r="C34" s="128"/>
      <c r="D34" s="128"/>
      <c r="E34" s="128"/>
      <c r="F34" s="124"/>
      <c r="G34" s="126"/>
      <c r="H34" s="126"/>
      <c r="I34" s="129"/>
      <c r="J34" s="152"/>
      <c r="K34" s="153"/>
      <c r="L34" s="154"/>
      <c r="M34" s="155"/>
      <c r="N34" s="153"/>
      <c r="O34" s="156"/>
      <c r="P34" s="115">
        <f t="shared" si="6"/>
        <v>0</v>
      </c>
      <c r="Q34" s="115">
        <f t="shared" si="7"/>
        <v>0</v>
      </c>
      <c r="R34" s="113">
        <f t="shared" si="8"/>
        <v>0</v>
      </c>
      <c r="S34" s="144" t="e">
        <f t="shared" si="2"/>
        <v>#DIV/0!</v>
      </c>
    </row>
    <row r="35" spans="1:19" ht="15.75">
      <c r="A35" s="121" t="e">
        <f t="shared" si="10"/>
        <v>#DIV/0!</v>
      </c>
      <c r="B35" s="125"/>
      <c r="C35" s="128"/>
      <c r="D35" s="128"/>
      <c r="E35" s="128"/>
      <c r="F35" s="124"/>
      <c r="G35" s="126"/>
      <c r="H35" s="126"/>
      <c r="I35" s="127"/>
      <c r="J35" s="164"/>
      <c r="K35" s="153"/>
      <c r="L35" s="154"/>
      <c r="M35" s="155"/>
      <c r="N35" s="153"/>
      <c r="O35" s="156"/>
      <c r="P35" s="115">
        <f t="shared" si="6"/>
        <v>0</v>
      </c>
      <c r="Q35" s="115">
        <f t="shared" si="7"/>
        <v>0</v>
      </c>
      <c r="R35" s="113">
        <f t="shared" si="8"/>
        <v>0</v>
      </c>
      <c r="S35" s="144" t="e">
        <f t="shared" si="2"/>
        <v>#DIV/0!</v>
      </c>
    </row>
    <row r="36" spans="1:19" s="159" customFormat="1" ht="15.75">
      <c r="A36" s="145" t="e">
        <f t="shared" si="10"/>
        <v>#DIV/0!</v>
      </c>
      <c r="B36" s="146"/>
      <c r="C36" s="147"/>
      <c r="D36" s="147"/>
      <c r="E36" s="147"/>
      <c r="F36" s="148"/>
      <c r="G36" s="149"/>
      <c r="H36" s="150"/>
      <c r="I36" s="151"/>
      <c r="J36" s="152"/>
      <c r="K36" s="153"/>
      <c r="L36" s="154"/>
      <c r="M36" s="155"/>
      <c r="N36" s="153"/>
      <c r="O36" s="156"/>
      <c r="P36" s="157">
        <f t="shared" si="6"/>
        <v>0</v>
      </c>
      <c r="Q36" s="157">
        <f t="shared" si="7"/>
        <v>0</v>
      </c>
      <c r="R36" s="158">
        <f t="shared" si="8"/>
        <v>0</v>
      </c>
      <c r="S36" s="144" t="e">
        <f t="shared" si="2"/>
        <v>#DIV/0!</v>
      </c>
    </row>
    <row r="37" spans="1:19" ht="15.75">
      <c r="A37" s="121" t="e">
        <f t="shared" si="10"/>
        <v>#DIV/0!</v>
      </c>
      <c r="B37" s="125"/>
      <c r="C37" s="128"/>
      <c r="D37" s="128"/>
      <c r="E37" s="128"/>
      <c r="F37" s="124"/>
      <c r="G37" s="126"/>
      <c r="H37" s="139"/>
      <c r="I37" s="129"/>
      <c r="J37" s="152"/>
      <c r="K37" s="153"/>
      <c r="L37" s="154"/>
      <c r="M37" s="155"/>
      <c r="N37" s="153"/>
      <c r="O37" s="156"/>
      <c r="P37" s="115">
        <f t="shared" si="6"/>
        <v>0</v>
      </c>
      <c r="Q37" s="115">
        <f t="shared" si="7"/>
        <v>0</v>
      </c>
      <c r="R37" s="113">
        <f t="shared" si="8"/>
        <v>0</v>
      </c>
      <c r="S37" s="144" t="e">
        <f t="shared" si="2"/>
        <v>#DIV/0!</v>
      </c>
    </row>
    <row r="38" spans="1:19" ht="15.75">
      <c r="A38" s="142" t="e">
        <f t="shared" si="10"/>
        <v>#DIV/0!</v>
      </c>
      <c r="B38" s="122"/>
      <c r="C38" s="128"/>
      <c r="D38" s="128"/>
      <c r="E38" s="128"/>
      <c r="F38" s="124"/>
      <c r="G38" s="126"/>
      <c r="H38" s="126"/>
      <c r="I38" s="129"/>
      <c r="J38" s="152"/>
      <c r="K38" s="153"/>
      <c r="L38" s="154"/>
      <c r="M38" s="155"/>
      <c r="N38" s="153"/>
      <c r="O38" s="156"/>
      <c r="P38" s="115">
        <f t="shared" si="6"/>
        <v>0</v>
      </c>
      <c r="Q38" s="115">
        <f t="shared" si="7"/>
        <v>0</v>
      </c>
      <c r="R38" s="113">
        <f t="shared" si="8"/>
        <v>0</v>
      </c>
      <c r="S38" s="144" t="e">
        <f t="shared" si="2"/>
        <v>#DIV/0!</v>
      </c>
    </row>
  </sheetData>
  <mergeCells count="17">
    <mergeCell ref="R5:R6"/>
    <mergeCell ref="A1:S1"/>
    <mergeCell ref="A2:S2"/>
    <mergeCell ref="A3:S3"/>
    <mergeCell ref="A4:S4"/>
    <mergeCell ref="A5:A6"/>
    <mergeCell ref="B5:B6"/>
    <mergeCell ref="C5:C6"/>
    <mergeCell ref="D5:D6"/>
    <mergeCell ref="E5:E6"/>
    <mergeCell ref="F5:F6"/>
    <mergeCell ref="S5:S6"/>
    <mergeCell ref="H5:H6"/>
    <mergeCell ref="I5:I6"/>
    <mergeCell ref="J5:L5"/>
    <mergeCell ref="M5:O5"/>
    <mergeCell ref="P5:Q5"/>
  </mergeCells>
  <conditionalFormatting sqref="J33:O38">
    <cfRule type="containsText" dxfId="24" priority="1" operator="containsText" text="x">
      <formula>NOT(ISERROR(SEARCH("x",J33)))</formula>
    </cfRule>
  </conditionalFormatting>
  <conditionalFormatting sqref="J13:O14 K31:O32 J22:O23">
    <cfRule type="containsText" dxfId="23" priority="5" stopIfTrue="1" operator="containsText" text="x">
      <formula>NOT(ISERROR(SEARCH("x",J13)))</formula>
    </cfRule>
    <cfRule type="containsText" dxfId="22" priority="6" stopIfTrue="1" operator="containsText" text="#">
      <formula>NOT(ISERROR(SEARCH("#",J13)))</formula>
    </cfRule>
    <cfRule type="cellIs" dxfId="21" priority="7" stopIfTrue="1" operator="greaterThan">
      <formula>0</formula>
    </cfRule>
  </conditionalFormatting>
  <conditionalFormatting sqref="J15:O21">
    <cfRule type="containsText" dxfId="20" priority="4" operator="containsText" text="x">
      <formula>NOT(ISERROR(SEARCH("x",J15)))</formula>
    </cfRule>
  </conditionalFormatting>
  <conditionalFormatting sqref="B22">
    <cfRule type="containsText" dxfId="19" priority="3" operator="containsText" text=".">
      <formula>NOT(ISERROR(SEARCH(".",B22)))</formula>
    </cfRule>
  </conditionalFormatting>
  <conditionalFormatting sqref="J24:O30">
    <cfRule type="containsText" dxfId="18" priority="2" operator="containsText" text="x">
      <formula>NOT(ISERROR(SEARCH("x",J24)))</formula>
    </cfRule>
  </conditionalFormatting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Template - Women</vt:lpstr>
      <vt:lpstr>Template - Men</vt:lpstr>
      <vt:lpstr>Day 1 Women</vt:lpstr>
      <vt:lpstr>Sheet1</vt:lpstr>
      <vt:lpstr>Competition totals</vt:lpstr>
      <vt:lpstr>Sheet2</vt:lpstr>
      <vt:lpstr>'Day 1 Women'!Print_Area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Shaun Taylor</dc:creator>
  <cp:lastModifiedBy>Anna</cp:lastModifiedBy>
  <cp:lastPrinted>2013-02-09T14:03:01Z</cp:lastPrinted>
  <dcterms:created xsi:type="dcterms:W3CDTF">2009-10-17T10:31:31Z</dcterms:created>
  <dcterms:modified xsi:type="dcterms:W3CDTF">2014-11-08T15:34:19Z</dcterms:modified>
</cp:coreProperties>
</file>